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920"/>
  </bookViews>
  <sheets>
    <sheet name="貸付申請書" sheetId="7" r:id="rId1"/>
    <sheet name="貸付申請書見本（法人）" sheetId="8" r:id="rId2"/>
    <sheet name="貸付申請書見本（個人事業主）" sheetId="9" r:id="rId3"/>
    <sheet name="貸付額算定表　①法人" sheetId="1" r:id="rId4"/>
    <sheet name="貸付額算定表　②青色申告" sheetId="2" r:id="rId5"/>
    <sheet name="貸付額算定表　③白色申告" sheetId="3" r:id="rId6"/>
    <sheet name="貸付額算定表　④2019年設立・開業" sheetId="4" r:id="rId7"/>
    <sheet name="貸付額算定表　⑤季節性" sheetId="5" r:id="rId8"/>
    <sheet name="貸付額算定表　⑥季節性（事業年度をまたぐ場合）" sheetId="6" r:id="rId9"/>
    <sheet name="貸付額算定表　①法人　記入例" sheetId="10" r:id="rId10"/>
    <sheet name="貸付額算定表　②青色申告　記入例" sheetId="11" r:id="rId11"/>
    <sheet name="貸付額算定表　③白色申告　記入例" sheetId="12" r:id="rId12"/>
    <sheet name="貸付額算定表　④2019年設立・開業　記入例" sheetId="13" r:id="rId13"/>
    <sheet name="貸付額算定表　⑤季節性　記入例" sheetId="14" r:id="rId14"/>
    <sheet name="貸付額算定表　⑥季節性（事業年度をまたぐ場合）　記入例" sheetId="15" r:id="rId15"/>
  </sheets>
  <definedNames>
    <definedName name="_xlnm.Print_Area" localSheetId="3">'貸付額算定表　①法人'!$A$1:$R$42</definedName>
    <definedName name="_xlnm.Print_Area" localSheetId="9">'貸付額算定表　①法人　記入例'!$A$1:$R$41</definedName>
    <definedName name="_xlnm.Print_Area" localSheetId="4">'貸付額算定表　②青色申告'!$A$1:$S$43</definedName>
    <definedName name="_xlnm.Print_Area" localSheetId="10">'貸付額算定表　②青色申告　記入例'!$A$1:$S$41</definedName>
    <definedName name="_xlnm.Print_Area" localSheetId="5">'貸付額算定表　③白色申告'!$A$1:$S$45</definedName>
    <definedName name="_xlnm.Print_Area" localSheetId="11">'貸付額算定表　③白色申告　記入例'!$A$1:$T$43</definedName>
    <definedName name="_xlnm.Print_Area" localSheetId="6">'貸付額算定表　④2019年設立・開業'!$A$1:$T$39</definedName>
    <definedName name="_xlnm.Print_Area" localSheetId="12">'貸付額算定表　④2019年設立・開業　記入例'!$A$1:$T$39</definedName>
    <definedName name="_xlnm.Print_Area" localSheetId="7">'貸付額算定表　⑤季節性'!$A$1:$S$52</definedName>
    <definedName name="_xlnm.Print_Area" localSheetId="13">'貸付額算定表　⑤季節性　記入例'!$A$1:$S$52</definedName>
    <definedName name="_xlnm.Print_Area" localSheetId="8">'貸付額算定表　⑥季節性（事業年度をまたぐ場合）'!$A$1:$S$53</definedName>
    <definedName name="_xlnm.Print_Area" localSheetId="14">'貸付額算定表　⑥季節性（事業年度をまたぐ場合）　記入例'!$A$1:$S$53</definedName>
    <definedName name="_xlnm.Print_Area" localSheetId="0">貸付申請書!$A$1:$BK$59</definedName>
    <definedName name="_xlnm.Print_Area" localSheetId="2">'貸付申請書見本（個人事業主）'!$A$1:$BK$59</definedName>
    <definedName name="_xlnm.Print_Area" localSheetId="1">'貸付申請書見本（法人）'!$A$1:$BK$59</definedName>
    <definedName name="Z_2F7321E2_3B90_4807_841D_EA3F954DAC1F_.wvu.PrintArea" localSheetId="3" hidden="1">'貸付額算定表　①法人'!$A$1:$Q$46</definedName>
    <definedName name="Z_2F7321E2_3B90_4807_841D_EA3F954DAC1F_.wvu.PrintArea" localSheetId="9" hidden="1">'貸付額算定表　①法人　記入例'!$A$1:$Q$44</definedName>
    <definedName name="Z_2F7321E2_3B90_4807_841D_EA3F954DAC1F_.wvu.PrintArea" localSheetId="4" hidden="1">'貸付額算定表　②青色申告'!$A$1:$S$43</definedName>
    <definedName name="Z_2F7321E2_3B90_4807_841D_EA3F954DAC1F_.wvu.PrintArea" localSheetId="10" hidden="1">'貸付額算定表　②青色申告　記入例'!$A$1:$S$41</definedName>
    <definedName name="Z_2F7321E2_3B90_4807_841D_EA3F954DAC1F_.wvu.PrintArea" localSheetId="5" hidden="1">'貸付額算定表　③白色申告'!$A$1:$R$44</definedName>
    <definedName name="Z_2F7321E2_3B90_4807_841D_EA3F954DAC1F_.wvu.PrintArea" localSheetId="11" hidden="1">'貸付額算定表　③白色申告　記入例'!$A$1:$R$42</definedName>
    <definedName name="Z_2F7321E2_3B90_4807_841D_EA3F954DAC1F_.wvu.PrintArea" localSheetId="6" hidden="1">'貸付額算定表　④2019年設立・開業'!$A$1:$R$43</definedName>
    <definedName name="Z_2F7321E2_3B90_4807_841D_EA3F954DAC1F_.wvu.PrintArea" localSheetId="12" hidden="1">'貸付額算定表　④2019年設立・開業　記入例'!$A$1:$R$43</definedName>
    <definedName name="Z_2F7321E2_3B90_4807_841D_EA3F954DAC1F_.wvu.PrintArea" localSheetId="7" hidden="1">'貸付額算定表　⑤季節性'!$A$1:$Q$53</definedName>
    <definedName name="Z_2F7321E2_3B90_4807_841D_EA3F954DAC1F_.wvu.PrintArea" localSheetId="13" hidden="1">'貸付額算定表　⑤季節性　記入例'!$A$1:$Q$53</definedName>
    <definedName name="Z_2F7321E2_3B90_4807_841D_EA3F954DAC1F_.wvu.PrintArea" localSheetId="8" hidden="1">'貸付額算定表　⑥季節性（事業年度をまたぐ場合）'!$A$1:$Q$54</definedName>
    <definedName name="Z_2F7321E2_3B90_4807_841D_EA3F954DAC1F_.wvu.PrintArea" localSheetId="14" hidden="1">'貸付額算定表　⑥季節性（事業年度をまたぐ場合）　記入例'!$A$1:$Q$54</definedName>
    <definedName name="Z_2F7321E2_3B90_4807_841D_EA3F954DAC1F_.wvu.PrintArea" localSheetId="0" hidden="1">貸付申請書!$A$1:$BK$59</definedName>
    <definedName name="Z_2F7321E2_3B90_4807_841D_EA3F954DAC1F_.wvu.PrintArea" localSheetId="2" hidden="1">'貸付申請書見本（個人事業主）'!$A$1:$BK$59</definedName>
    <definedName name="Z_2F7321E2_3B90_4807_841D_EA3F954DAC1F_.wvu.PrintArea" localSheetId="1" hidden="1">'貸付申請書見本（法人）'!$A$1:$BK$59</definedName>
  </definedNames>
  <calcPr calcId="145621"/>
</workbook>
</file>

<file path=xl/calcChain.xml><?xml version="1.0" encoding="utf-8"?>
<calcChain xmlns="http://schemas.openxmlformats.org/spreadsheetml/2006/main">
  <c r="W17" i="6" l="1"/>
  <c r="V17" i="6" s="1"/>
  <c r="W16" i="5"/>
  <c r="V16" i="5" s="1"/>
  <c r="V6" i="4"/>
  <c r="J13" i="3" l="1"/>
  <c r="H18" i="2"/>
  <c r="E9" i="1" l="1"/>
  <c r="AJ43" i="9" l="1"/>
  <c r="O43" i="9"/>
  <c r="K37" i="9"/>
  <c r="AJ43" i="8"/>
  <c r="O43" i="8"/>
  <c r="K37" i="8"/>
  <c r="U14" i="5" l="1"/>
  <c r="V14" i="5"/>
  <c r="W14" i="5"/>
  <c r="X14" i="5"/>
  <c r="Y14" i="5"/>
  <c r="Z14" i="5"/>
  <c r="AA14" i="5"/>
  <c r="AB14" i="5"/>
  <c r="AC14" i="5"/>
  <c r="AD14" i="5"/>
  <c r="V13" i="5"/>
  <c r="W13" i="5"/>
  <c r="X13" i="5"/>
  <c r="Y13" i="5"/>
  <c r="Z13" i="5"/>
  <c r="AA13" i="5"/>
  <c r="AB13" i="5"/>
  <c r="AC13" i="5"/>
  <c r="AD13" i="5"/>
  <c r="U13" i="5"/>
  <c r="U14" i="6"/>
  <c r="V14" i="6"/>
  <c r="W14" i="6"/>
  <c r="X14" i="6"/>
  <c r="X13" i="6"/>
  <c r="W13" i="6"/>
  <c r="V13" i="6"/>
  <c r="U13" i="6"/>
  <c r="K16" i="5"/>
  <c r="U16" i="5" s="1"/>
  <c r="K17" i="6"/>
  <c r="U17" i="6" s="1"/>
  <c r="P12" i="6" l="1"/>
  <c r="Q13" i="6"/>
  <c r="Q14" i="6"/>
  <c r="H22" i="6" s="1"/>
  <c r="Q15" i="6"/>
  <c r="P12" i="5"/>
  <c r="Q13" i="5"/>
  <c r="H21" i="5" s="1"/>
  <c r="Q14" i="5"/>
  <c r="Q6" i="4"/>
  <c r="R6" i="4" s="1"/>
  <c r="D10" i="4" s="1"/>
  <c r="Q7" i="4"/>
  <c r="R7" i="4" s="1"/>
  <c r="K10" i="4"/>
  <c r="C17" i="4"/>
  <c r="F17" i="4"/>
  <c r="R6" i="3"/>
  <c r="D13" i="3" s="1"/>
  <c r="Q8" i="3"/>
  <c r="R8" i="3" s="1"/>
  <c r="H19" i="3"/>
  <c r="C20" i="3"/>
  <c r="Q6" i="2"/>
  <c r="Q8" i="2"/>
  <c r="E9" i="2"/>
  <c r="F9" i="2"/>
  <c r="G9" i="2"/>
  <c r="H9" i="2"/>
  <c r="D14" i="2" s="1"/>
  <c r="I9" i="2"/>
  <c r="J9" i="2"/>
  <c r="K9" i="2"/>
  <c r="L9" i="2"/>
  <c r="M9" i="2"/>
  <c r="N9" i="2"/>
  <c r="O9" i="2"/>
  <c r="P9" i="2"/>
  <c r="H17" i="2"/>
  <c r="C18" i="2"/>
  <c r="P5" i="1"/>
  <c r="O5" i="1" s="1"/>
  <c r="N5" i="1" s="1"/>
  <c r="M5" i="1" s="1"/>
  <c r="L5" i="1" s="1"/>
  <c r="K5" i="1" s="1"/>
  <c r="J5" i="1" s="1"/>
  <c r="I5" i="1" s="1"/>
  <c r="H5" i="1" s="1"/>
  <c r="G5" i="1" s="1"/>
  <c r="F5" i="1" s="1"/>
  <c r="E5" i="1" s="1"/>
  <c r="Q6" i="1"/>
  <c r="Q8" i="1"/>
  <c r="F9" i="1"/>
  <c r="G9" i="1"/>
  <c r="H9" i="1"/>
  <c r="I9" i="1"/>
  <c r="J9" i="1"/>
  <c r="K9" i="1"/>
  <c r="L9" i="1"/>
  <c r="M9" i="1"/>
  <c r="N9" i="1"/>
  <c r="O9" i="1"/>
  <c r="P9" i="1"/>
  <c r="H17" i="1"/>
  <c r="C18" i="1"/>
  <c r="P10" i="4" l="1"/>
  <c r="D14" i="1"/>
  <c r="H18" i="1"/>
  <c r="O17" i="1" s="1"/>
  <c r="E20" i="1" s="1"/>
  <c r="O12" i="6"/>
  <c r="V12" i="6"/>
  <c r="O12" i="5"/>
  <c r="K17" i="4"/>
  <c r="P16" i="4" s="1"/>
  <c r="E19" i="4" s="1"/>
  <c r="O13" i="3"/>
  <c r="O17" i="2"/>
  <c r="E20" i="2" s="1"/>
  <c r="H20" i="3"/>
  <c r="O19" i="3" s="1"/>
  <c r="E22" i="3" s="1"/>
  <c r="N12" i="6" l="1"/>
  <c r="M12" i="6" s="1"/>
  <c r="L12" i="6" s="1"/>
  <c r="K12" i="6" s="1"/>
  <c r="J12" i="6" s="1"/>
  <c r="I12" i="6" s="1"/>
  <c r="H12" i="6" s="1"/>
  <c r="G12" i="6" s="1"/>
  <c r="F12" i="6" s="1"/>
  <c r="U12" i="6"/>
  <c r="D19" i="6" s="1"/>
  <c r="N12" i="5"/>
  <c r="AD12" i="5" s="1"/>
  <c r="J19" i="6" l="1"/>
  <c r="O19" i="6" s="1"/>
  <c r="E12" i="6"/>
  <c r="W12" i="6" s="1"/>
  <c r="X12" i="6"/>
  <c r="M12" i="5"/>
  <c r="AC12" i="5" s="1"/>
  <c r="C28" i="6" l="1"/>
  <c r="D22" i="6"/>
  <c r="O22" i="6" s="1"/>
  <c r="F28" i="6"/>
  <c r="L12" i="5"/>
  <c r="AB12" i="5" s="1"/>
  <c r="K27" i="6" l="1"/>
  <c r="E30" i="6" s="1"/>
  <c r="K12" i="5"/>
  <c r="AA12" i="5" s="1"/>
  <c r="J12" i="5" l="1"/>
  <c r="Z12" i="5" s="1"/>
  <c r="I12" i="5" l="1"/>
  <c r="Y12" i="5" s="1"/>
  <c r="H12" i="5" l="1"/>
  <c r="X12" i="5" s="1"/>
  <c r="G12" i="5" l="1"/>
  <c r="W12" i="5" s="1"/>
  <c r="F12" i="5" l="1"/>
  <c r="V12" i="5" s="1"/>
  <c r="E12" i="5" l="1"/>
  <c r="U12" i="5" s="1"/>
  <c r="J18" i="5" l="1"/>
  <c r="F27" i="5" s="1"/>
  <c r="D18" i="5"/>
  <c r="O18" i="5" l="1"/>
  <c r="C27" i="5"/>
  <c r="K26" i="5" s="1"/>
  <c r="E29" i="5" s="1"/>
  <c r="D21" i="5"/>
  <c r="O21" i="5" s="1"/>
</calcChain>
</file>

<file path=xl/sharedStrings.xml><?xml version="1.0" encoding="utf-8"?>
<sst xmlns="http://schemas.openxmlformats.org/spreadsheetml/2006/main" count="953" uniqueCount="245">
  <si>
    <t>（商工会等使用欄）</t>
    <rPh sb="1" eb="4">
      <t>ショウコウカイ</t>
    </rPh>
    <rPh sb="4" eb="5">
      <t>トウ</t>
    </rPh>
    <rPh sb="5" eb="7">
      <t>シヨウ</t>
    </rPh>
    <rPh sb="7" eb="8">
      <t>ラン</t>
    </rPh>
    <phoneticPr fontId="4"/>
  </si>
  <si>
    <t>※　上記金額と200万円の少ない方
※　10万円未満切り捨て</t>
    <rPh sb="2" eb="4">
      <t>ジョウキ</t>
    </rPh>
    <rPh sb="4" eb="6">
      <t>キンガク</t>
    </rPh>
    <rPh sb="10" eb="12">
      <t>マンエン</t>
    </rPh>
    <rPh sb="13" eb="14">
      <t>スク</t>
    </rPh>
    <rPh sb="16" eb="17">
      <t>ホウ</t>
    </rPh>
    <rPh sb="22" eb="24">
      <t>マンエン</t>
    </rPh>
    <rPh sb="24" eb="26">
      <t>ミマン</t>
    </rPh>
    <rPh sb="26" eb="27">
      <t>キ</t>
    </rPh>
    <rPh sb="28" eb="29">
      <t>ス</t>
    </rPh>
    <phoneticPr fontId="4"/>
  </si>
  <si>
    <t>貸付上限額（万円）</t>
    <rPh sb="0" eb="2">
      <t>カシツケ</t>
    </rPh>
    <rPh sb="2" eb="5">
      <t>ジョウゲンガク</t>
    </rPh>
    <rPh sb="6" eb="7">
      <t>マン</t>
    </rPh>
    <rPh sb="7" eb="8">
      <t>エン</t>
    </rPh>
    <phoneticPr fontId="4"/>
  </si>
  <si>
    <t>＝</t>
    <phoneticPr fontId="4"/>
  </si>
  <si>
    <t>×</t>
    <phoneticPr fontId="4"/>
  </si>
  <si>
    <t>－</t>
    <phoneticPr fontId="4"/>
  </si>
  <si>
    <t>1/2</t>
    <phoneticPr fontId="4"/>
  </si>
  <si>
    <t>×</t>
    <phoneticPr fontId="4"/>
  </si>
  <si>
    <t>３　貸付上限額（万円）</t>
    <rPh sb="2" eb="4">
      <t>カシツケ</t>
    </rPh>
    <rPh sb="4" eb="6">
      <t>ジョウゲン</t>
    </rPh>
    <rPh sb="6" eb="7">
      <t>ガク</t>
    </rPh>
    <rPh sb="8" eb="9">
      <t>マン</t>
    </rPh>
    <rPh sb="9" eb="10">
      <t>エン</t>
    </rPh>
    <phoneticPr fontId="4"/>
  </si>
  <si>
    <t>判定</t>
    <rPh sb="0" eb="2">
      <t>ハンテイ</t>
    </rPh>
    <phoneticPr fontId="4"/>
  </si>
  <si>
    <t>※　上記１で記載した毎月の売上高のうち，売上高が前年同月に比して50％以上減少している月（ウ≧▲50％の月）を記入すること。</t>
    <rPh sb="2" eb="4">
      <t>ジョウキ</t>
    </rPh>
    <rPh sb="6" eb="8">
      <t>キサイ</t>
    </rPh>
    <rPh sb="10" eb="12">
      <t>マイツキ</t>
    </rPh>
    <rPh sb="13" eb="15">
      <t>ウリアゲ</t>
    </rPh>
    <rPh sb="15" eb="16">
      <t>ダカ</t>
    </rPh>
    <rPh sb="20" eb="22">
      <t>ウリアゲ</t>
    </rPh>
    <rPh sb="22" eb="23">
      <t>ダカ</t>
    </rPh>
    <rPh sb="24" eb="26">
      <t>ゼンネン</t>
    </rPh>
    <rPh sb="26" eb="28">
      <t>ドウゲツ</t>
    </rPh>
    <rPh sb="29" eb="30">
      <t>ヒ</t>
    </rPh>
    <rPh sb="35" eb="37">
      <t>イジョウ</t>
    </rPh>
    <rPh sb="37" eb="39">
      <t>ゲンショウ</t>
    </rPh>
    <rPh sb="43" eb="44">
      <t>ツキ</t>
    </rPh>
    <rPh sb="52" eb="53">
      <t>ツキ</t>
    </rPh>
    <rPh sb="55" eb="57">
      <t>キニュウ</t>
    </rPh>
    <phoneticPr fontId="4"/>
  </si>
  <si>
    <t>営業月</t>
    <rPh sb="0" eb="2">
      <t>エイギョウ</t>
    </rPh>
    <rPh sb="2" eb="3">
      <t>ヅキ</t>
    </rPh>
    <phoneticPr fontId="4"/>
  </si>
  <si>
    <t>２　売上高比較</t>
    <rPh sb="2" eb="4">
      <t>ウリアゲ</t>
    </rPh>
    <rPh sb="4" eb="5">
      <t>ダカ</t>
    </rPh>
    <rPh sb="5" eb="7">
      <t>ヒカク</t>
    </rPh>
    <phoneticPr fontId="4"/>
  </si>
  <si>
    <t>ウ　増減比率（前年同月比）（％）</t>
    <rPh sb="2" eb="4">
      <t>ゾウゲン</t>
    </rPh>
    <rPh sb="4" eb="6">
      <t>ヒリツ</t>
    </rPh>
    <rPh sb="7" eb="9">
      <t>ゼンネン</t>
    </rPh>
    <rPh sb="9" eb="12">
      <t>ドウゲツヒ</t>
    </rPh>
    <phoneticPr fontId="4"/>
  </si>
  <si>
    <t>イ　2020年度分</t>
    <rPh sb="6" eb="7">
      <t>ネン</t>
    </rPh>
    <rPh sb="7" eb="8">
      <t>ド</t>
    </rPh>
    <rPh sb="8" eb="9">
      <t>ブン</t>
    </rPh>
    <phoneticPr fontId="4"/>
  </si>
  <si>
    <t>売上高
（万円）</t>
    <rPh sb="0" eb="2">
      <t>ウリアゲ</t>
    </rPh>
    <rPh sb="2" eb="3">
      <t>ダカ</t>
    </rPh>
    <rPh sb="5" eb="6">
      <t>マン</t>
    </rPh>
    <rPh sb="6" eb="7">
      <t>エン</t>
    </rPh>
    <phoneticPr fontId="4"/>
  </si>
  <si>
    <t>合計</t>
    <rPh sb="0" eb="2">
      <t>ゴウケイ</t>
    </rPh>
    <phoneticPr fontId="4"/>
  </si>
  <si>
    <t>１　売上高明細表</t>
    <rPh sb="2" eb="4">
      <t>ウリアゲ</t>
    </rPh>
    <rPh sb="4" eb="5">
      <t>ダカ</t>
    </rPh>
    <rPh sb="5" eb="8">
      <t>メイサイヒョウ</t>
    </rPh>
    <phoneticPr fontId="4"/>
  </si>
  <si>
    <t>決算月</t>
    <rPh sb="0" eb="2">
      <t>ケッサン</t>
    </rPh>
    <rPh sb="2" eb="3">
      <t>ツキ</t>
    </rPh>
    <phoneticPr fontId="4"/>
  </si>
  <si>
    <t>＝</t>
    <phoneticPr fontId="4"/>
  </si>
  <si>
    <t>×</t>
    <phoneticPr fontId="4"/>
  </si>
  <si>
    <t>－</t>
    <phoneticPr fontId="4"/>
  </si>
  <si>
    <t>1/2</t>
    <phoneticPr fontId="4"/>
  </si>
  <si>
    <t>イ　2020年分</t>
    <rPh sb="6" eb="7">
      <t>ネン</t>
    </rPh>
    <rPh sb="7" eb="8">
      <t>ブン</t>
    </rPh>
    <phoneticPr fontId="4"/>
  </si>
  <si>
    <t>ア　2019年分</t>
    <rPh sb="6" eb="7">
      <t>ネン</t>
    </rPh>
    <phoneticPr fontId="4"/>
  </si>
  <si>
    <t>－</t>
    <phoneticPr fontId="4"/>
  </si>
  <si>
    <t>1/2</t>
    <phoneticPr fontId="4"/>
  </si>
  <si>
    <t>※　上記１で記載したイ対象月売上高が，前年月平均に比して50％以上減少している月を記入すること。</t>
    <rPh sb="11" eb="13">
      <t>タイショウ</t>
    </rPh>
    <rPh sb="13" eb="14">
      <t>ツキ</t>
    </rPh>
    <rPh sb="14" eb="16">
      <t>ウリアゲ</t>
    </rPh>
    <rPh sb="16" eb="17">
      <t>ダカ</t>
    </rPh>
    <rPh sb="21" eb="24">
      <t>ツキヘイキン</t>
    </rPh>
    <phoneticPr fontId="4"/>
  </si>
  <si>
    <t>売上高</t>
    <rPh sb="0" eb="2">
      <t>ウリアゲ</t>
    </rPh>
    <rPh sb="2" eb="3">
      <t>ダカ</t>
    </rPh>
    <phoneticPr fontId="4"/>
  </si>
  <si>
    <t>2020年</t>
    <rPh sb="4" eb="5">
      <t>ネン</t>
    </rPh>
    <phoneticPr fontId="4"/>
  </si>
  <si>
    <t>対象月を選択</t>
    <rPh sb="4" eb="6">
      <t>センタク</t>
    </rPh>
    <phoneticPr fontId="4"/>
  </si>
  <si>
    <t>２　適用条件確認</t>
    <rPh sb="2" eb="4">
      <t>テキヨウ</t>
    </rPh>
    <rPh sb="4" eb="6">
      <t>ジョウケン</t>
    </rPh>
    <rPh sb="6" eb="8">
      <t>カクニン</t>
    </rPh>
    <phoneticPr fontId="4"/>
  </si>
  <si>
    <t>月平均</t>
    <rPh sb="0" eb="3">
      <t>ツキヘイキン</t>
    </rPh>
    <phoneticPr fontId="4"/>
  </si>
  <si>
    <t>2020年
対象月売上高</t>
    <rPh sb="4" eb="5">
      <t>ネン</t>
    </rPh>
    <rPh sb="6" eb="8">
      <t>タイショウ</t>
    </rPh>
    <rPh sb="8" eb="9">
      <t>ツキ</t>
    </rPh>
    <rPh sb="9" eb="11">
      <t>ウリアゲ</t>
    </rPh>
    <rPh sb="11" eb="12">
      <t>ダカ</t>
    </rPh>
    <phoneticPr fontId="4"/>
  </si>
  <si>
    <t>2019年
開業月数</t>
    <rPh sb="4" eb="5">
      <t>ネン</t>
    </rPh>
    <rPh sb="6" eb="8">
      <t>カイギョウ</t>
    </rPh>
    <rPh sb="7" eb="9">
      <t>ツキスウ</t>
    </rPh>
    <phoneticPr fontId="4"/>
  </si>
  <si>
    <t>÷</t>
    <phoneticPr fontId="4"/>
  </si>
  <si>
    <t>年間売上高
（アの合計額）</t>
    <rPh sb="4" eb="5">
      <t>ダカ</t>
    </rPh>
    <rPh sb="9" eb="11">
      <t>ゴウケイ</t>
    </rPh>
    <rPh sb="11" eb="12">
      <t>ガク</t>
    </rPh>
    <phoneticPr fontId="4"/>
  </si>
  <si>
    <t>売上高</t>
    <rPh sb="2" eb="3">
      <t>ダカ</t>
    </rPh>
    <phoneticPr fontId="4"/>
  </si>
  <si>
    <t>2019年
月平均売上高</t>
    <rPh sb="4" eb="5">
      <t>ネン</t>
    </rPh>
    <rPh sb="6" eb="7">
      <t>ツキ</t>
    </rPh>
    <rPh sb="7" eb="9">
      <t>ヘイキン</t>
    </rPh>
    <rPh sb="9" eb="11">
      <t>ウリアゲ</t>
    </rPh>
    <rPh sb="11" eb="12">
      <t>ダカ</t>
    </rPh>
    <phoneticPr fontId="4"/>
  </si>
  <si>
    <t>２　適用条件確認</t>
  </si>
  <si>
    <t>開業月：2019年</t>
    <rPh sb="0" eb="2">
      <t>カイギョウ</t>
    </rPh>
    <rPh sb="2" eb="3">
      <t>ツキ</t>
    </rPh>
    <phoneticPr fontId="4"/>
  </si>
  <si>
    <t>対象期間売上高合計</t>
    <rPh sb="6" eb="7">
      <t>ダカ</t>
    </rPh>
    <phoneticPr fontId="4"/>
  </si>
  <si>
    <t>基準期間売上高合計</t>
    <rPh sb="0" eb="2">
      <t>キジュン</t>
    </rPh>
    <rPh sb="2" eb="4">
      <t>キカン</t>
    </rPh>
    <rPh sb="4" eb="6">
      <t>ウリアゲ</t>
    </rPh>
    <rPh sb="6" eb="7">
      <t>ダカ</t>
    </rPh>
    <rPh sb="7" eb="9">
      <t>ゴウケイ</t>
    </rPh>
    <phoneticPr fontId="4"/>
  </si>
  <si>
    <t>②判定</t>
    <rPh sb="1" eb="3">
      <t>ハンテイ</t>
    </rPh>
    <phoneticPr fontId="4"/>
  </si>
  <si>
    <t>対象期間
売上高合計
（イ）</t>
    <rPh sb="0" eb="2">
      <t>タイショウ</t>
    </rPh>
    <rPh sb="2" eb="4">
      <t>キカン</t>
    </rPh>
    <rPh sb="5" eb="7">
      <t>ウリアゲ</t>
    </rPh>
    <rPh sb="7" eb="8">
      <t>ダカ</t>
    </rPh>
    <rPh sb="8" eb="10">
      <t>ゴウケイ</t>
    </rPh>
    <phoneticPr fontId="4"/>
  </si>
  <si>
    <t>基準期間
売上高合計
（ア）</t>
    <rPh sb="0" eb="2">
      <t>キジュン</t>
    </rPh>
    <rPh sb="2" eb="4">
      <t>キカン</t>
    </rPh>
    <rPh sb="5" eb="7">
      <t>ウリアゲ</t>
    </rPh>
    <rPh sb="7" eb="8">
      <t>ダカ</t>
    </rPh>
    <rPh sb="8" eb="10">
      <t>ゴウケイ</t>
    </rPh>
    <phoneticPr fontId="4"/>
  </si>
  <si>
    <t>①判定</t>
    <rPh sb="1" eb="3">
      <t>ハンテイ</t>
    </rPh>
    <phoneticPr fontId="4"/>
  </si>
  <si>
    <t>（連続する３か月）</t>
    <rPh sb="1" eb="3">
      <t>レンゾク</t>
    </rPh>
    <rPh sb="7" eb="8">
      <t>ゲツ</t>
    </rPh>
    <phoneticPr fontId="4"/>
  </si>
  <si>
    <t>対象期間及び基準期間の月：</t>
    <rPh sb="0" eb="2">
      <t>タイショウ</t>
    </rPh>
    <rPh sb="2" eb="4">
      <t>キカン</t>
    </rPh>
    <rPh sb="4" eb="5">
      <t>オヨ</t>
    </rPh>
    <rPh sb="6" eb="8">
      <t>キジュン</t>
    </rPh>
    <rPh sb="8" eb="10">
      <t>キカン</t>
    </rPh>
    <rPh sb="11" eb="12">
      <t>ツキ</t>
    </rPh>
    <phoneticPr fontId="4"/>
  </si>
  <si>
    <t>イ　2020年度分</t>
    <rPh sb="6" eb="8">
      <t>ネンド</t>
    </rPh>
    <rPh sb="8" eb="9">
      <t>ブン</t>
    </rPh>
    <phoneticPr fontId="4"/>
  </si>
  <si>
    <t>ア　2019年度分</t>
    <rPh sb="6" eb="8">
      <t>ネンド</t>
    </rPh>
    <phoneticPr fontId="4"/>
  </si>
  <si>
    <t>対象期間
売上高合計
（イ・ウ）</t>
    <rPh sb="0" eb="2">
      <t>タイショウ</t>
    </rPh>
    <rPh sb="2" eb="4">
      <t>キカン</t>
    </rPh>
    <rPh sb="5" eb="7">
      <t>ウリアゲ</t>
    </rPh>
    <rPh sb="7" eb="8">
      <t>ダカ</t>
    </rPh>
    <rPh sb="8" eb="10">
      <t>ゴウケイ</t>
    </rPh>
    <phoneticPr fontId="4"/>
  </si>
  <si>
    <t>基準期間
売上高合計
（ア・イ）</t>
    <rPh sb="0" eb="2">
      <t>キジュン</t>
    </rPh>
    <rPh sb="2" eb="4">
      <t>キカン</t>
    </rPh>
    <rPh sb="5" eb="7">
      <t>ウリアゲ</t>
    </rPh>
    <rPh sb="7" eb="8">
      <t>ダカ</t>
    </rPh>
    <rPh sb="8" eb="10">
      <t>ゴウケイ</t>
    </rPh>
    <phoneticPr fontId="4"/>
  </si>
  <si>
    <t>ウ　2020年度分</t>
    <rPh sb="6" eb="8">
      <t>ネンド</t>
    </rPh>
    <rPh sb="8" eb="9">
      <t>ブン</t>
    </rPh>
    <phoneticPr fontId="4"/>
  </si>
  <si>
    <t>イ　2019年度分</t>
    <rPh sb="6" eb="8">
      <t>ネンド</t>
    </rPh>
    <phoneticPr fontId="4"/>
  </si>
  <si>
    <t>ア　2018年度分</t>
    <rPh sb="6" eb="8">
      <t>ネンド</t>
    </rPh>
    <phoneticPr fontId="4"/>
  </si>
  <si>
    <t>から</t>
    <phoneticPr fontId="4"/>
  </si>
  <si>
    <t>まで</t>
    <phoneticPr fontId="4"/>
  </si>
  <si>
    <t>から</t>
    <phoneticPr fontId="4"/>
  </si>
  <si>
    <t>まで</t>
    <phoneticPr fontId="4"/>
  </si>
  <si>
    <t>≧</t>
    <phoneticPr fontId="4"/>
  </si>
  <si>
    <t>上記の者は，本制度の貸付対象の要件に該当することを認めます。</t>
    <rPh sb="0" eb="2">
      <t>ジョウキ</t>
    </rPh>
    <rPh sb="3" eb="4">
      <t>モノ</t>
    </rPh>
    <rPh sb="6" eb="7">
      <t>ホン</t>
    </rPh>
    <rPh sb="7" eb="9">
      <t>セイド</t>
    </rPh>
    <rPh sb="10" eb="12">
      <t>カシツケ</t>
    </rPh>
    <rPh sb="12" eb="14">
      <t>タイショウ</t>
    </rPh>
    <rPh sb="15" eb="17">
      <t>ヨウケン</t>
    </rPh>
    <rPh sb="18" eb="20">
      <t>ガイトウ</t>
    </rPh>
    <rPh sb="25" eb="26">
      <t>ミト</t>
    </rPh>
    <phoneticPr fontId="2"/>
  </si>
  <si>
    <t>（注）１　この認定にかかわらず，茨城県の審査の結果，貸付を受けることが適当でないと認められるときは，貸付を
　　　　受けられないことがあります。
      　２　茨城県により貸付を受けることができる場合であっても，上記で認定された範囲内で，貸付金額，貸付期間
　　　　等の貸付条件等が変更されることがあります。
　　　　   また，上記で認定されたこと以外の貸付条件等については，茨城県所定の条件によることとなります。</t>
    <rPh sb="1" eb="2">
      <t>チュウ</t>
    </rPh>
    <rPh sb="172" eb="174">
      <t>ジョウキ</t>
    </rPh>
    <rPh sb="175" eb="177">
      <t>ニンテイ</t>
    </rPh>
    <rPh sb="182" eb="184">
      <t>イガイ</t>
    </rPh>
    <rPh sb="185" eb="187">
      <t>カシツケ</t>
    </rPh>
    <rPh sb="187" eb="189">
      <t>ジョウケン</t>
    </rPh>
    <rPh sb="189" eb="190">
      <t>トウ</t>
    </rPh>
    <rPh sb="196" eb="199">
      <t>イバラキケン</t>
    </rPh>
    <rPh sb="199" eb="201">
      <t>ショテイ</t>
    </rPh>
    <rPh sb="202" eb="204">
      <t>ジョウケン</t>
    </rPh>
    <phoneticPr fontId="2"/>
  </si>
  <si>
    <t xml:space="preserve">（認定機関長）　　  　　　　　　　　　　　   　　　     印 </t>
    <rPh sb="1" eb="3">
      <t>ニンテイ</t>
    </rPh>
    <rPh sb="3" eb="5">
      <t>キカン</t>
    </rPh>
    <rPh sb="5" eb="6">
      <t>チョウ</t>
    </rPh>
    <rPh sb="33" eb="34">
      <t>イン</t>
    </rPh>
    <phoneticPr fontId="2"/>
  </si>
  <si>
    <t>様式１（第８条）</t>
    <rPh sb="0" eb="2">
      <t>ヨウシキ</t>
    </rPh>
    <rPh sb="4" eb="5">
      <t>ダイ</t>
    </rPh>
    <rPh sb="6" eb="7">
      <t>ジョウ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</si>
  <si>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</si>
  <si>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</si>
  <si>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</si>
  <si>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　中小企業事業継続応援貸付金の貸付けを受けたいので，中小企業事業継続応援貸付金要項第８条第１項の規定に基づき，関係書類を添えて申請いたします。</t>
    <rPh sb="13" eb="14">
      <t>キン</t>
    </rPh>
    <rPh sb="44" eb="45">
      <t>ダイ</t>
    </rPh>
    <rPh sb="46" eb="47">
      <t>コウ</t>
    </rPh>
    <phoneticPr fontId="2"/>
  </si>
  <si>
    <t>申込人</t>
    <rPh sb="0" eb="2">
      <t>モウシコミ</t>
    </rPh>
    <rPh sb="2" eb="3">
      <t>ニン</t>
    </rPh>
    <phoneticPr fontId="2"/>
  </si>
  <si>
    <t>フリガナ</t>
  </si>
  <si>
    <t>本　社
または
住　所</t>
    <rPh sb="0" eb="1">
      <t>ホン</t>
    </rPh>
    <rPh sb="2" eb="3">
      <t>シャ</t>
    </rPh>
    <rPh sb="8" eb="9">
      <t>ジュウ</t>
    </rPh>
    <rPh sb="10" eb="11">
      <t>ショ</t>
    </rPh>
    <phoneticPr fontId="2"/>
  </si>
  <si>
    <t>〒</t>
  </si>
  <si>
    <t>‐</t>
  </si>
  <si>
    <t>℡</t>
  </si>
  <si>
    <t>(</t>
  </si>
  <si>
    <t>)</t>
  </si>
  <si>
    <t>法人名</t>
    <rPh sb="0" eb="2">
      <t>ホウジン</t>
    </rPh>
    <rPh sb="2" eb="3">
      <t>メイ</t>
    </rPh>
    <phoneticPr fontId="2"/>
  </si>
  <si>
    <t>携帯</t>
    <rPh sb="0" eb="2">
      <t>ケイタイ</t>
    </rPh>
    <phoneticPr fontId="2"/>
  </si>
  <si>
    <t>氏名</t>
    <rPh sb="0" eb="1">
      <t>シ</t>
    </rPh>
    <rPh sb="1" eb="2">
      <t>メイ</t>
    </rPh>
    <phoneticPr fontId="2"/>
  </si>
  <si>
    <t>または</t>
  </si>
  <si>
    <t>代表者名</t>
    <rPh sb="0" eb="2">
      <t>ダイヒョウ</t>
    </rPh>
    <rPh sb="2" eb="3">
      <t>シャ</t>
    </rPh>
    <rPh sb="3" eb="4">
      <t>メイ</t>
    </rPh>
    <phoneticPr fontId="2"/>
  </si>
  <si>
    <t>商号</t>
    <rPh sb="0" eb="2">
      <t>ショウゴウ</t>
    </rPh>
    <phoneticPr fontId="2"/>
  </si>
  <si>
    <t>（個人の方のみ記入）</t>
    <rPh sb="1" eb="3">
      <t>コジン</t>
    </rPh>
    <rPh sb="4" eb="5">
      <t>カタ</t>
    </rPh>
    <rPh sb="7" eb="9">
      <t>キニュウ</t>
    </rPh>
    <phoneticPr fontId="2"/>
  </si>
  <si>
    <t>組織</t>
    <rPh sb="0" eb="2">
      <t>ソシキ</t>
    </rPh>
    <phoneticPr fontId="2"/>
  </si>
  <si>
    <t>　１ 個人　２ 株式　３ 有限
　４ 合名　５ 合資　６ 合同
　７ 士業法人　８ 組合
　９ 医療法人
　10 その他法人</t>
    <rPh sb="3" eb="5">
      <t>コジン</t>
    </rPh>
    <rPh sb="8" eb="10">
      <t>カブシキ</t>
    </rPh>
    <rPh sb="13" eb="15">
      <t>ユウゲン</t>
    </rPh>
    <rPh sb="19" eb="21">
      <t>ゴウメイ</t>
    </rPh>
    <rPh sb="24" eb="26">
      <t>ゴウシ</t>
    </rPh>
    <rPh sb="29" eb="31">
      <t>ゴウドウ</t>
    </rPh>
    <rPh sb="35" eb="36">
      <t>シ</t>
    </rPh>
    <rPh sb="36" eb="37">
      <t>ギョウ</t>
    </rPh>
    <rPh sb="37" eb="39">
      <t>ホウジン</t>
    </rPh>
    <rPh sb="42" eb="44">
      <t>クミアイ</t>
    </rPh>
    <rPh sb="48" eb="50">
      <t>イリョウ</t>
    </rPh>
    <rPh sb="50" eb="52">
      <t>ホウジン</t>
    </rPh>
    <rPh sb="59" eb="60">
      <t>タ</t>
    </rPh>
    <rPh sb="60" eb="62">
      <t>ホウジン</t>
    </rPh>
    <phoneticPr fontId="2"/>
  </si>
  <si>
    <t>従業員</t>
    <rPh sb="0" eb="3">
      <t>ジュウギョウイン</t>
    </rPh>
    <phoneticPr fontId="2"/>
  </si>
  <si>
    <t xml:space="preserve">  常用（役員･家族除く）</t>
    <rPh sb="2" eb="4">
      <t>ジョウヨウ</t>
    </rPh>
    <rPh sb="5" eb="7">
      <t>ヤクイン</t>
    </rPh>
    <rPh sb="8" eb="10">
      <t>カゾク</t>
    </rPh>
    <rPh sb="10" eb="11">
      <t>ノゾ</t>
    </rPh>
    <phoneticPr fontId="2"/>
  </si>
  <si>
    <t>名</t>
    <rPh sb="0" eb="1">
      <t>メイ</t>
    </rPh>
    <phoneticPr fontId="2"/>
  </si>
  <si>
    <t>生年月日
または
設立年月日</t>
    <rPh sb="0" eb="2">
      <t>セイネン</t>
    </rPh>
    <rPh sb="2" eb="4">
      <t>ガッピ</t>
    </rPh>
    <rPh sb="9" eb="11">
      <t>セツリツ</t>
    </rPh>
    <rPh sb="11" eb="14">
      <t>ネンガッピ</t>
    </rPh>
    <phoneticPr fontId="2"/>
  </si>
  <si>
    <t>西暦　　明　大　昭　平　令</t>
    <rPh sb="0" eb="2">
      <t>セイレキ</t>
    </rPh>
    <rPh sb="4" eb="5">
      <t>メイ</t>
    </rPh>
    <rPh sb="6" eb="7">
      <t>ダイ</t>
    </rPh>
    <rPh sb="8" eb="9">
      <t>アキラ</t>
    </rPh>
    <rPh sb="10" eb="11">
      <t>ヒラ</t>
    </rPh>
    <rPh sb="12" eb="13">
      <t>レイ</t>
    </rPh>
    <phoneticPr fontId="2"/>
  </si>
  <si>
    <t xml:space="preserve">  常用（役員･家族）</t>
    <rPh sb="2" eb="4">
      <t>ジョウヨウ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</si>
  <si>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</si>
  <si>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</si>
  <si>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 xml:space="preserve">  臨時（パート含む）</t>
  </si>
  <si>
    <t>主たる業種</t>
    <rPh sb="0" eb="1">
      <t>シュ</t>
    </rPh>
    <rPh sb="3" eb="5">
      <t>ギョウシュ</t>
    </rPh>
    <phoneticPr fontId="2"/>
  </si>
  <si>
    <t>従たる業種</t>
    <rPh sb="0" eb="1">
      <t>ジュウ</t>
    </rPh>
    <rPh sb="3" eb="5">
      <t>ギョウシュ</t>
    </rPh>
    <phoneticPr fontId="2"/>
  </si>
  <si>
    <t>納　税　状　況</t>
    <rPh sb="0" eb="1">
      <t>オサメ</t>
    </rPh>
    <rPh sb="2" eb="3">
      <t>ゼイ</t>
    </rPh>
    <rPh sb="4" eb="5">
      <t>ジョウ</t>
    </rPh>
    <rPh sb="6" eb="7">
      <t>キョウ</t>
    </rPh>
    <phoneticPr fontId="2"/>
  </si>
  <si>
    <t>　1　未納なし</t>
    <phoneticPr fontId="2"/>
  </si>
  <si>
    <t>許認可等</t>
    <rPh sb="0" eb="3">
      <t>キョニンカ</t>
    </rPh>
    <rPh sb="3" eb="4">
      <t>トウ</t>
    </rPh>
    <phoneticPr fontId="2"/>
  </si>
  <si>
    <t>　１　不要</t>
    <rPh sb="3" eb="5">
      <t>フヨウ</t>
    </rPh>
    <phoneticPr fontId="2"/>
  </si>
  <si>
    <t>　２　未納あり（分納中）</t>
    <rPh sb="3" eb="5">
      <t>ミノウ</t>
    </rPh>
    <rPh sb="8" eb="10">
      <t>ブンノウ</t>
    </rPh>
    <rPh sb="10" eb="11">
      <t>チュウ</t>
    </rPh>
    <phoneticPr fontId="2"/>
  </si>
  <si>
    <t>　２　有（適法に事業を営んでいることを宣誓いたします。）</t>
    <rPh sb="3" eb="4">
      <t>ア</t>
    </rPh>
    <rPh sb="5" eb="7">
      <t>テキホウ</t>
    </rPh>
    <rPh sb="8" eb="10">
      <t>ジギョウ</t>
    </rPh>
    <rPh sb="11" eb="12">
      <t>イトナ</t>
    </rPh>
    <rPh sb="19" eb="21">
      <t>センセイ</t>
    </rPh>
    <phoneticPr fontId="2"/>
  </si>
  <si>
    <t>申請内容</t>
    <rPh sb="0" eb="2">
      <t>シンセイ</t>
    </rPh>
    <rPh sb="2" eb="4">
      <t>ナイヨウ</t>
    </rPh>
    <phoneticPr fontId="2"/>
  </si>
  <si>
    <t>申請金額</t>
    <rPh sb="0" eb="2">
      <t>シンセイ</t>
    </rPh>
    <rPh sb="2" eb="4">
      <t>キンガク</t>
    </rPh>
    <rPh sb="3" eb="4">
      <t>ガク</t>
    </rPh>
    <phoneticPr fontId="2"/>
  </si>
  <si>
    <t>円</t>
    <rPh sb="0" eb="1">
      <t>エン</t>
    </rPh>
    <phoneticPr fontId="2"/>
  </si>
  <si>
    <t>期間</t>
    <rPh sb="0" eb="2">
      <t>キカン</t>
    </rPh>
    <phoneticPr fontId="2"/>
  </si>
  <si>
    <t>返済</t>
    <rPh sb="0" eb="2">
      <t>ヘンサイ</t>
    </rPh>
    <phoneticPr fontId="2"/>
  </si>
  <si>
    <t xml:space="preserve"> １　分割（半年賦）</t>
    <rPh sb="3" eb="5">
      <t>ブンカツ</t>
    </rPh>
    <rPh sb="6" eb="7">
      <t>ハン</t>
    </rPh>
    <rPh sb="7" eb="9">
      <t>ネンプ</t>
    </rPh>
    <phoneticPr fontId="2"/>
  </si>
  <si>
    <t>内据置期間</t>
    <phoneticPr fontId="2"/>
  </si>
  <si>
    <t>方法</t>
    <phoneticPr fontId="2"/>
  </si>
  <si>
    <t xml:space="preserve"> ２　一括</t>
    <rPh sb="3" eb="5">
      <t>イッカツ</t>
    </rPh>
    <phoneticPr fontId="2"/>
  </si>
  <si>
    <t>内訳</t>
    <rPh sb="0" eb="2">
      <t>ウチワケ</t>
    </rPh>
    <phoneticPr fontId="2"/>
  </si>
  <si>
    <t>県分　３／４</t>
    <rPh sb="0" eb="2">
      <t>ケンブン</t>
    </rPh>
    <phoneticPr fontId="2"/>
  </si>
  <si>
    <t>利率</t>
    <rPh sb="0" eb="2">
      <t>リリツ</t>
    </rPh>
    <phoneticPr fontId="2"/>
  </si>
  <si>
    <t>無利息</t>
    <rPh sb="0" eb="3">
      <t>ムリソク</t>
    </rPh>
    <phoneticPr fontId="2"/>
  </si>
  <si>
    <t>貸付希望日</t>
    <rPh sb="0" eb="2">
      <t>カシツケ</t>
    </rPh>
    <rPh sb="2" eb="5">
      <t>キボウビ</t>
    </rPh>
    <phoneticPr fontId="2"/>
  </si>
  <si>
    <t>市町村分１／４</t>
    <rPh sb="0" eb="3">
      <t>シチョウソン</t>
    </rPh>
    <rPh sb="3" eb="4">
      <t>ブン</t>
    </rPh>
    <phoneticPr fontId="2"/>
  </si>
  <si>
    <t>調達方法</t>
    <rPh sb="0" eb="2">
      <t>チョウタツ</t>
    </rPh>
    <rPh sb="2" eb="4">
      <t>ホウホウ</t>
    </rPh>
    <phoneticPr fontId="2"/>
  </si>
  <si>
    <t>本件</t>
    <rPh sb="0" eb="2">
      <t>ホンケン</t>
    </rPh>
    <phoneticPr fontId="2"/>
  </si>
  <si>
    <t>千円</t>
    <rPh sb="0" eb="2">
      <t>センエン</t>
    </rPh>
    <phoneticPr fontId="2"/>
  </si>
  <si>
    <t>資金使途</t>
    <rPh sb="0" eb="2">
      <t>シキン</t>
    </rPh>
    <rPh sb="2" eb="4">
      <t>シト</t>
    </rPh>
    <phoneticPr fontId="2"/>
  </si>
  <si>
    <t>　事業の継続に必要な資金</t>
    <rPh sb="1" eb="3">
      <t>ジギョウ</t>
    </rPh>
    <rPh sb="4" eb="6">
      <t>ケイゾク</t>
    </rPh>
    <rPh sb="7" eb="9">
      <t>ヒツヨウ</t>
    </rPh>
    <rPh sb="10" eb="12">
      <t>シキン</t>
    </rPh>
    <phoneticPr fontId="2"/>
  </si>
  <si>
    <t>協力金・給付金</t>
    <rPh sb="0" eb="3">
      <t>キョウリョクキン</t>
    </rPh>
    <rPh sb="4" eb="7">
      <t>キュウフキン</t>
    </rPh>
    <phoneticPr fontId="2"/>
  </si>
  <si>
    <t>必要
理由</t>
    <rPh sb="0" eb="2">
      <t>ヒツヨウ</t>
    </rPh>
    <rPh sb="4" eb="6">
      <t>リユウ</t>
    </rPh>
    <phoneticPr fontId="2"/>
  </si>
  <si>
    <t>※ 具体的に記入願います。</t>
    <rPh sb="2" eb="5">
      <t>グタイテキ</t>
    </rPh>
    <rPh sb="6" eb="8">
      <t>キニュウ</t>
    </rPh>
    <rPh sb="8" eb="9">
      <t>ネガ</t>
    </rPh>
    <phoneticPr fontId="2"/>
  </si>
  <si>
    <t>自己資金</t>
    <rPh sb="0" eb="2">
      <t>ジコ</t>
    </rPh>
    <rPh sb="2" eb="4">
      <t>シキン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</si>
  <si>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</si>
  <si>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</si>
  <si>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借入明細</t>
    <rPh sb="0" eb="2">
      <t>カリイレ</t>
    </rPh>
    <rPh sb="2" eb="4">
      <t>メイサイ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</si>
  <si>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</si>
  <si>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現在残高（千円）</t>
    <rPh sb="0" eb="2">
      <t>ゲンザイ</t>
    </rPh>
    <rPh sb="2" eb="4">
      <t>ザンダカ</t>
    </rPh>
    <rPh sb="5" eb="7">
      <t>センエン</t>
    </rPh>
    <phoneticPr fontId="2"/>
  </si>
  <si>
    <t>毎月返済額（千円）</t>
    <rPh sb="0" eb="2">
      <t>マイツキ</t>
    </rPh>
    <rPh sb="2" eb="4">
      <t>ヘンサイ</t>
    </rPh>
    <rPh sb="4" eb="5">
      <t>ガク</t>
    </rPh>
    <rPh sb="6" eb="8">
      <t>センエン</t>
    </rPh>
    <phoneticPr fontId="2"/>
  </si>
  <si>
    <t>備考</t>
    <rPh sb="0" eb="2">
      <t>ビコウ</t>
    </rPh>
    <phoneticPr fontId="2"/>
  </si>
  <si>
    <t>※　別添資料（借入金明細等）がある場合には記入不要です。</t>
    <rPh sb="2" eb="4">
      <t>ベッテン</t>
    </rPh>
    <rPh sb="4" eb="6">
      <t>シリョウ</t>
    </rPh>
    <rPh sb="7" eb="9">
      <t>カリイレ</t>
    </rPh>
    <rPh sb="9" eb="10">
      <t>キン</t>
    </rPh>
    <rPh sb="10" eb="12">
      <t>メイサイ</t>
    </rPh>
    <rPh sb="12" eb="13">
      <t>トウ</t>
    </rPh>
    <rPh sb="17" eb="19">
      <t>バアイ</t>
    </rPh>
    <rPh sb="21" eb="23">
      <t>キニュウ</t>
    </rPh>
    <rPh sb="23" eb="25">
      <t>フヨウ</t>
    </rPh>
    <phoneticPr fontId="2"/>
  </si>
  <si>
    <t>＜申込人（個人事業主の場合）又は連帯保証人明細＞</t>
    <rPh sb="1" eb="3">
      <t>モウシコミ</t>
    </rPh>
    <rPh sb="3" eb="4">
      <t>ニン</t>
    </rPh>
    <rPh sb="5" eb="10">
      <t>コジンジギョウヌシ</t>
    </rPh>
    <rPh sb="11" eb="13">
      <t>バアイ</t>
    </rPh>
    <rPh sb="14" eb="15">
      <t>マタ</t>
    </rPh>
    <rPh sb="16" eb="18">
      <t>レンタイ</t>
    </rPh>
    <rPh sb="18" eb="21">
      <t>ホショウニン</t>
    </rPh>
    <rPh sb="21" eb="23">
      <t>メイサイ</t>
    </rPh>
    <phoneticPr fontId="2"/>
  </si>
  <si>
    <t>※個人事業主の場合，氏名・住所・生年月日の記入は不要です。</t>
    <rPh sb="1" eb="6">
      <t>コジンジギョウヌシ</t>
    </rPh>
    <rPh sb="7" eb="9">
      <t>バアイ</t>
    </rPh>
    <rPh sb="10" eb="12">
      <t>シメイ</t>
    </rPh>
    <rPh sb="13" eb="15">
      <t>ジュウショ</t>
    </rPh>
    <rPh sb="16" eb="18">
      <t>セイネン</t>
    </rPh>
    <rPh sb="18" eb="20">
      <t>ガッピ</t>
    </rPh>
    <rPh sb="21" eb="23">
      <t>キニュウ</t>
    </rPh>
    <rPh sb="24" eb="26">
      <t>フヨウ</t>
    </rPh>
    <phoneticPr fontId="2"/>
  </si>
  <si>
    <t>氏           名</t>
    <rPh sb="0" eb="1">
      <t>シ</t>
    </rPh>
    <rPh sb="12" eb="13">
      <t>ナ</t>
    </rPh>
    <phoneticPr fontId="2"/>
  </si>
  <si>
    <t>生 年 月 日</t>
    <rPh sb="0" eb="1">
      <t>ナマ</t>
    </rPh>
    <rPh sb="2" eb="3">
      <t>トシ</t>
    </rPh>
    <rPh sb="4" eb="5">
      <t>ツキ</t>
    </rPh>
    <rPh sb="6" eb="7">
      <t>ヒ</t>
    </rPh>
    <phoneticPr fontId="2"/>
  </si>
  <si>
    <t>西暦　　 　明　 大 　昭 　平</t>
    <rPh sb="0" eb="2">
      <t>セイレキ</t>
    </rPh>
    <rPh sb="6" eb="7">
      <t>メイ</t>
    </rPh>
    <rPh sb="9" eb="10">
      <t>ダイ</t>
    </rPh>
    <rPh sb="12" eb="13">
      <t>アキラ</t>
    </rPh>
    <rPh sb="15" eb="16">
      <t>ヒラ</t>
    </rPh>
    <phoneticPr fontId="2"/>
  </si>
  <si>
    <t>（</t>
  </si>
  <si>
    <t>才</t>
    <rPh sb="0" eb="1">
      <t>サイ</t>
    </rPh>
    <phoneticPr fontId="2"/>
  </si>
  <si>
    <t>）</t>
  </si>
  <si>
    <t>住　　　　所</t>
    <rPh sb="0" eb="1">
      <t>ジュウ</t>
    </rPh>
    <rPh sb="5" eb="6">
      <t>トコロ</t>
    </rPh>
    <phoneticPr fontId="2"/>
  </si>
  <si>
    <t>-</t>
  </si>
  <si>
    <t>申込人との関係</t>
    <rPh sb="0" eb="2">
      <t>モウシコミ</t>
    </rPh>
    <rPh sb="2" eb="3">
      <t>ニン</t>
    </rPh>
    <rPh sb="5" eb="7">
      <t>カンケイ</t>
    </rPh>
    <phoneticPr fontId="2"/>
  </si>
  <si>
    <t>　１ 法人代表者　　２ 申込人本人（個人事業主）　　３ その他（　　　　　　　　）</t>
    <rPh sb="3" eb="8">
      <t>ホウジンダイヒョウシャ</t>
    </rPh>
    <rPh sb="12" eb="15">
      <t>モウシコミニン</t>
    </rPh>
    <rPh sb="15" eb="17">
      <t>ホンニン</t>
    </rPh>
    <rPh sb="18" eb="23">
      <t>コジンジギョウヌシ</t>
    </rPh>
    <rPh sb="30" eb="31">
      <t>タ</t>
    </rPh>
    <phoneticPr fontId="2"/>
  </si>
  <si>
    <t>年 収</t>
    <rPh sb="0" eb="1">
      <t>トシ</t>
    </rPh>
    <rPh sb="2" eb="3">
      <t>オサム</t>
    </rPh>
    <phoneticPr fontId="2"/>
  </si>
  <si>
    <t>百万円</t>
    <rPh sb="0" eb="2">
      <t>ヒャクマン</t>
    </rPh>
    <rPh sb="2" eb="3">
      <t>エン</t>
    </rPh>
    <phoneticPr fontId="2"/>
  </si>
  <si>
    <t>保有資産状況</t>
    <rPh sb="0" eb="2">
      <t>ホユウ</t>
    </rPh>
    <rPh sb="2" eb="4">
      <t>シサン</t>
    </rPh>
    <rPh sb="4" eb="6">
      <t>ジョウキョウ</t>
    </rPh>
    <phoneticPr fontId="2"/>
  </si>
  <si>
    <t>　所有不動産　　１　無　２　有</t>
    <rPh sb="1" eb="3">
      <t>ショユウ</t>
    </rPh>
    <rPh sb="3" eb="6">
      <t>フドウサン</t>
    </rPh>
    <rPh sb="10" eb="11">
      <t>ナ</t>
    </rPh>
    <rPh sb="14" eb="15">
      <t>ア</t>
    </rPh>
    <phoneticPr fontId="2"/>
  </si>
  <si>
    <t>土地</t>
    <rPh sb="0" eb="2">
      <t>トチ</t>
    </rPh>
    <phoneticPr fontId="2"/>
  </si>
  <si>
    <t>㎡</t>
  </si>
  <si>
    <t>建物</t>
    <rPh sb="0" eb="2">
      <t>タテモノ</t>
    </rPh>
    <phoneticPr fontId="2"/>
  </si>
  <si>
    <t>　所在地</t>
    <rPh sb="1" eb="4">
      <t>ショザイチ</t>
    </rPh>
    <phoneticPr fontId="2"/>
  </si>
  <si>
    <t xml:space="preserve"> 時価合計</t>
    <rPh sb="1" eb="3">
      <t>ジカ</t>
    </rPh>
    <rPh sb="3" eb="5">
      <t>ゴウケイ</t>
    </rPh>
    <phoneticPr fontId="2"/>
  </si>
  <si>
    <t xml:space="preserve"> 預金・その他</t>
    <rPh sb="1" eb="3">
      <t>ヨキン</t>
    </rPh>
    <rPh sb="6" eb="7">
      <t>タ</t>
    </rPh>
    <phoneticPr fontId="2"/>
  </si>
  <si>
    <t xml:space="preserve"> 負債残高</t>
    <rPh sb="1" eb="3">
      <t>フサイ</t>
    </rPh>
    <rPh sb="3" eb="5">
      <t>ザンダカ</t>
    </rPh>
    <phoneticPr fontId="2"/>
  </si>
  <si>
    <t>　　　　　　年　　　　　　月　　　　　　日</t>
    <rPh sb="6" eb="7">
      <t>ネン</t>
    </rPh>
    <rPh sb="13" eb="14">
      <t>ガツ</t>
    </rPh>
    <rPh sb="20" eb="21">
      <t>ヒ</t>
    </rPh>
    <phoneticPr fontId="2"/>
  </si>
  <si>
    <r>
      <t>●適用条件：</t>
    </r>
    <r>
      <rPr>
        <u/>
        <sz val="11"/>
        <rFont val="HG丸ｺﾞｼｯｸM-PRO"/>
        <family val="3"/>
        <charset val="128"/>
      </rPr>
      <t>下記①・②の両方を満たすこと。</t>
    </r>
    <r>
      <rPr>
        <sz val="11"/>
        <rFont val="HG丸ｺﾞｼｯｸM-PRO"/>
        <family val="3"/>
        <charset val="128"/>
      </rPr>
      <t xml:space="preserve">
適用条件①： 少なくとも </t>
    </r>
    <r>
      <rPr>
        <u/>
        <sz val="11"/>
        <rFont val="HG丸ｺﾞｼｯｸM-PRO"/>
        <family val="3"/>
        <charset val="128"/>
      </rPr>
      <t>2020年の任意の１か月を含む連続した３か月（対象期間） の売上高の合計が，前年同期間の３か月（以下「基準期間」という）の売上高の合計と比べて 50 ％以上減少</t>
    </r>
    <r>
      <rPr>
        <sz val="11"/>
        <rFont val="HG丸ｺﾞｼｯｸM-PRO"/>
        <family val="3"/>
        <charset val="128"/>
      </rPr>
      <t>していること 。
適用条件②：基準期間の売上高の合計が，</t>
    </r>
    <r>
      <rPr>
        <u/>
        <sz val="11"/>
        <rFont val="HG丸ｺﾞｼｯｸM-PRO"/>
        <family val="3"/>
        <charset val="128"/>
      </rPr>
      <t>基準期間の属する事業年度の年間売上高の 50 ％以上を占める</t>
    </r>
    <r>
      <rPr>
        <sz val="11"/>
        <rFont val="HG丸ｺﾞｼｯｸM-PRO"/>
        <family val="3"/>
        <charset val="128"/>
      </rPr>
      <t>こと。ただし，基準期間が複数の事業年度にまたがる場合は，基準期間の終了月の属する事業年度の年間売上高の 50 ％以上を占めること。
※対象期間の終了月は2020年 12 月以前とする。</t>
    </r>
    <rPh sb="6" eb="8">
      <t>カキ</t>
    </rPh>
    <rPh sb="65" eb="67">
      <t>ウリアゲ</t>
    </rPh>
    <rPh sb="67" eb="68">
      <t>ダカ</t>
    </rPh>
    <rPh sb="96" eb="98">
      <t>ウリアゲ</t>
    </rPh>
    <rPh sb="98" eb="99">
      <t>ダカ</t>
    </rPh>
    <rPh sb="135" eb="137">
      <t>ウリアゲ</t>
    </rPh>
    <rPh sb="137" eb="138">
      <t>ダカ</t>
    </rPh>
    <rPh sb="158" eb="160">
      <t>ウリアゲ</t>
    </rPh>
    <rPh sb="160" eb="161">
      <t>ダカ</t>
    </rPh>
    <rPh sb="218" eb="220">
      <t>ネンカン</t>
    </rPh>
    <rPh sb="220" eb="222">
      <t>ウリアゲ</t>
    </rPh>
    <rPh sb="222" eb="223">
      <t>ダカ</t>
    </rPh>
    <phoneticPr fontId="4"/>
  </si>
  <si>
    <r>
      <t>●適用条件：</t>
    </r>
    <r>
      <rPr>
        <u/>
        <sz val="11"/>
        <rFont val="HG丸ｺﾞｼｯｸM-PRO"/>
        <family val="3"/>
        <charset val="128"/>
      </rPr>
      <t>下記①・②の両方を満たすこと。</t>
    </r>
    <r>
      <rPr>
        <sz val="11"/>
        <rFont val="HG丸ｺﾞｼｯｸM-PRO"/>
        <family val="3"/>
        <charset val="128"/>
      </rPr>
      <t xml:space="preserve">
適用条件①： 少なくとも 2020年の任意の１か月を含む</t>
    </r>
    <r>
      <rPr>
        <u/>
        <sz val="11"/>
        <rFont val="HG丸ｺﾞｼｯｸM-PRO"/>
        <family val="3"/>
        <charset val="128"/>
      </rPr>
      <t>連続した３か月（対象期間） の売上高の合計が，前年同期間の３か月（以下「基準期間」という）の売上高の合計と比べて 50 ％以上減少</t>
    </r>
    <r>
      <rPr>
        <sz val="11"/>
        <rFont val="HG丸ｺﾞｼｯｸM-PRO"/>
        <family val="3"/>
        <charset val="128"/>
      </rPr>
      <t>していること 。
適用条件②：基準期間の売上高の合計が，</t>
    </r>
    <r>
      <rPr>
        <u/>
        <sz val="11"/>
        <rFont val="HG丸ｺﾞｼｯｸM-PRO"/>
        <family val="3"/>
        <charset val="128"/>
      </rPr>
      <t>基</t>
    </r>
    <r>
      <rPr>
        <sz val="11"/>
        <rFont val="HG丸ｺﾞｼｯｸM-PRO"/>
        <family val="3"/>
        <charset val="128"/>
      </rPr>
      <t>準期間の属する事業年度の年間売上高の 50 ％以上を占めること。ただし，</t>
    </r>
    <r>
      <rPr>
        <u/>
        <sz val="11"/>
        <rFont val="HG丸ｺﾞｼｯｸM-PRO"/>
        <family val="3"/>
        <charset val="128"/>
      </rPr>
      <t>基準期間が複数の事業年度にまたがる場合は，基準期間の終了月の属する事業年度の年間売上高の 50 ％以上を占めること。</t>
    </r>
    <r>
      <rPr>
        <sz val="11"/>
        <rFont val="HG丸ｺﾞｼｯｸM-PRO"/>
        <family val="3"/>
        <charset val="128"/>
      </rPr>
      <t xml:space="preserve">
※対象期間の終了月は2020年 12 月以前とする。</t>
    </r>
    <rPh sb="6" eb="8">
      <t>カキ</t>
    </rPh>
    <rPh sb="39" eb="40">
      <t>ネン</t>
    </rPh>
    <rPh sb="65" eb="67">
      <t>ウリアゲ</t>
    </rPh>
    <rPh sb="67" eb="68">
      <t>ダカ</t>
    </rPh>
    <rPh sb="96" eb="98">
      <t>ウリアゲ</t>
    </rPh>
    <rPh sb="98" eb="99">
      <t>ダカ</t>
    </rPh>
    <rPh sb="135" eb="137">
      <t>ウリアゲ</t>
    </rPh>
    <rPh sb="137" eb="138">
      <t>ダカ</t>
    </rPh>
    <rPh sb="158" eb="160">
      <t>ウリアゲ</t>
    </rPh>
    <rPh sb="160" eb="161">
      <t>ダカ</t>
    </rPh>
    <rPh sb="218" eb="220">
      <t>ネンカン</t>
    </rPh>
    <rPh sb="220" eb="222">
      <t>ウリアゲ</t>
    </rPh>
    <rPh sb="222" eb="223">
      <t>ダカ</t>
    </rPh>
    <phoneticPr fontId="4"/>
  </si>
  <si>
    <t>様式１ 附票</t>
    <rPh sb="0" eb="2">
      <t>ヨウシキ</t>
    </rPh>
    <rPh sb="4" eb="6">
      <t>フヒョウ</t>
    </rPh>
    <phoneticPr fontId="2"/>
  </si>
  <si>
    <t>②個人事業主等　青色申告の場合</t>
    <rPh sb="1" eb="3">
      <t>コジン</t>
    </rPh>
    <rPh sb="3" eb="6">
      <t>ジギョウヌシ</t>
    </rPh>
    <rPh sb="6" eb="7">
      <t>トウ</t>
    </rPh>
    <rPh sb="8" eb="10">
      <t>アオイロ</t>
    </rPh>
    <rPh sb="10" eb="12">
      <t>シンコク</t>
    </rPh>
    <rPh sb="13" eb="15">
      <t>バアイ</t>
    </rPh>
    <phoneticPr fontId="4"/>
  </si>
  <si>
    <t>③個人事業主等　白色申告の場合</t>
    <rPh sb="1" eb="3">
      <t>コジン</t>
    </rPh>
    <rPh sb="3" eb="5">
      <t>ジギョウ</t>
    </rPh>
    <rPh sb="5" eb="6">
      <t>ヌシ</t>
    </rPh>
    <rPh sb="6" eb="7">
      <t>トウ</t>
    </rPh>
    <rPh sb="8" eb="10">
      <t>シロイロ</t>
    </rPh>
    <rPh sb="10" eb="12">
      <t>シンコク</t>
    </rPh>
    <rPh sb="13" eb="15">
      <t>バアイ</t>
    </rPh>
    <phoneticPr fontId="4"/>
  </si>
  <si>
    <t>④2019年１月から12月までに法人設立・新規開業した場合</t>
    <rPh sb="5" eb="6">
      <t>ネン</t>
    </rPh>
    <rPh sb="7" eb="8">
      <t>ガツ</t>
    </rPh>
    <rPh sb="12" eb="13">
      <t>ガツ</t>
    </rPh>
    <rPh sb="16" eb="18">
      <t>ホウジン</t>
    </rPh>
    <rPh sb="18" eb="20">
      <t>セツリツ</t>
    </rPh>
    <rPh sb="21" eb="23">
      <t>シンキ</t>
    </rPh>
    <rPh sb="23" eb="25">
      <t>カイギョウ</t>
    </rPh>
    <rPh sb="27" eb="29">
      <t>バアイ</t>
    </rPh>
    <phoneticPr fontId="4"/>
  </si>
  <si>
    <t>貸付額算定表</t>
    <rPh sb="0" eb="2">
      <t>カシツケ</t>
    </rPh>
    <rPh sb="2" eb="3">
      <t>ガク</t>
    </rPh>
    <rPh sb="3" eb="5">
      <t>サンテイ</t>
    </rPh>
    <rPh sb="5" eb="6">
      <t>ヒョウ</t>
    </rPh>
    <phoneticPr fontId="4"/>
  </si>
  <si>
    <t>⑤収入に季節性がある場合</t>
    <rPh sb="1" eb="3">
      <t>シュウニュウ</t>
    </rPh>
    <rPh sb="4" eb="7">
      <t>キセツセイ</t>
    </rPh>
    <rPh sb="10" eb="12">
      <t>バアイ</t>
    </rPh>
    <phoneticPr fontId="4"/>
  </si>
  <si>
    <t>⑥収入に季節性がある場合（連続する３か月が事業年度をまたぐ場合）</t>
    <rPh sb="1" eb="3">
      <t>シュウニュウ</t>
    </rPh>
    <rPh sb="4" eb="7">
      <t>キセツセイ</t>
    </rPh>
    <rPh sb="10" eb="12">
      <t>バアイ</t>
    </rPh>
    <rPh sb="13" eb="15">
      <t>レンゾク</t>
    </rPh>
    <rPh sb="19" eb="20">
      <t>ゲツ</t>
    </rPh>
    <rPh sb="21" eb="23">
      <t>ジギョウ</t>
    </rPh>
    <rPh sb="23" eb="25">
      <t>ネンド</t>
    </rPh>
    <rPh sb="29" eb="31">
      <t>バアイ</t>
    </rPh>
    <phoneticPr fontId="4"/>
  </si>
  <si>
    <t>①法人の場合</t>
    <rPh sb="1" eb="3">
      <t>ホウジン</t>
    </rPh>
    <rPh sb="4" eb="6">
      <t>バアイ</t>
    </rPh>
    <phoneticPr fontId="2"/>
  </si>
  <si>
    <t>中小企業事業継続応援貸付金申請書</t>
    <rPh sb="0" eb="2">
      <t>チュウショウ</t>
    </rPh>
    <rPh sb="2" eb="4">
      <t>キギョウ</t>
    </rPh>
    <rPh sb="4" eb="6">
      <t>ジギョウ</t>
    </rPh>
    <rPh sb="6" eb="8">
      <t>ケイゾク</t>
    </rPh>
    <rPh sb="8" eb="10">
      <t>オウエン</t>
    </rPh>
    <rPh sb="10" eb="12">
      <t>カシツケ</t>
    </rPh>
    <rPh sb="12" eb="13">
      <t>キン</t>
    </rPh>
    <rPh sb="13" eb="16">
      <t>シンセイショ</t>
    </rPh>
    <phoneticPr fontId="2"/>
  </si>
  <si>
    <t>茨城県知事　殿</t>
    <rPh sb="0" eb="2">
      <t>イバラキ</t>
    </rPh>
    <rPh sb="2" eb="5">
      <t>ケンチジ</t>
    </rPh>
    <rPh sb="6" eb="7">
      <t>ドノ</t>
    </rPh>
    <phoneticPr fontId="2"/>
  </si>
  <si>
    <t>カブシキガイシャ　イバラキシュハン</t>
    <phoneticPr fontId="2"/>
  </si>
  <si>
    <t>310</t>
    <phoneticPr fontId="2"/>
  </si>
  <si>
    <t>8555</t>
    <phoneticPr fontId="2"/>
  </si>
  <si>
    <t>029</t>
    <phoneticPr fontId="2"/>
  </si>
  <si>
    <t>301</t>
    <phoneticPr fontId="2"/>
  </si>
  <si>
    <t>XXXX</t>
    <phoneticPr fontId="2"/>
  </si>
  <si>
    <t>株式会社　茨城酒販</t>
    <rPh sb="0" eb="4">
      <t>カブシキガイシャ</t>
    </rPh>
    <rPh sb="5" eb="7">
      <t>イバラキ</t>
    </rPh>
    <rPh sb="7" eb="9">
      <t>シュハン</t>
    </rPh>
    <phoneticPr fontId="2"/>
  </si>
  <si>
    <t>　ミトシカサハラチョウ</t>
    <phoneticPr fontId="2"/>
  </si>
  <si>
    <t>水戸市笠原町978-6</t>
    <rPh sb="0" eb="3">
      <t>ミトシ</t>
    </rPh>
    <rPh sb="3" eb="6">
      <t>カサハラチョウ</t>
    </rPh>
    <phoneticPr fontId="2"/>
  </si>
  <si>
    <t>イバラキ　タロウ</t>
    <phoneticPr fontId="2"/>
  </si>
  <si>
    <t xml:space="preserve"> 代表取締役　茨城　太郎</t>
    <rPh sb="1" eb="3">
      <t>ダイヒョウ</t>
    </rPh>
    <rPh sb="3" eb="6">
      <t>トリシマリヤク</t>
    </rPh>
    <rPh sb="7" eb="9">
      <t>イバラキ</t>
    </rPh>
    <rPh sb="10" eb="12">
      <t>タロウ</t>
    </rPh>
    <phoneticPr fontId="2"/>
  </si>
  <si>
    <t>300</t>
    <phoneticPr fontId="2"/>
  </si>
  <si>
    <t>0051</t>
    <phoneticPr fontId="2"/>
  </si>
  <si>
    <t>822</t>
    <phoneticPr fontId="2"/>
  </si>
  <si>
    <t>XXXX</t>
  </si>
  <si>
    <t>　ツチウラシマナベ</t>
    <phoneticPr fontId="2"/>
  </si>
  <si>
    <t>土浦市真鍋5-17-26</t>
    <rPh sb="0" eb="3">
      <t>ツチウラシ</t>
    </rPh>
    <rPh sb="3" eb="5">
      <t>マナベ</t>
    </rPh>
    <phoneticPr fontId="2"/>
  </si>
  <si>
    <t>XX</t>
    <phoneticPr fontId="2"/>
  </si>
  <si>
    <t>　小売（酒類）</t>
    <rPh sb="1" eb="3">
      <t>コウリ</t>
    </rPh>
    <rPh sb="4" eb="6">
      <t>シュルイ</t>
    </rPh>
    <phoneticPr fontId="2"/>
  </si>
  <si>
    <t>　1　未納なし</t>
    <phoneticPr fontId="2"/>
  </si>
  <si>
    <t>￥</t>
    <phoneticPr fontId="2"/>
  </si>
  <si>
    <t>内据置期間</t>
    <phoneticPr fontId="2"/>
  </si>
  <si>
    <t>方法</t>
    <phoneticPr fontId="2"/>
  </si>
  <si>
    <t>￥</t>
    <phoneticPr fontId="2"/>
  </si>
  <si>
    <t>　〇〇銀行</t>
    <rPh sb="3" eb="5">
      <t>ギンコウ</t>
    </rPh>
    <phoneticPr fontId="2"/>
  </si>
  <si>
    <t>　△△信用金庫</t>
    <rPh sb="3" eb="5">
      <t>シンヨウ</t>
    </rPh>
    <rPh sb="5" eb="7">
      <t>キンコ</t>
    </rPh>
    <phoneticPr fontId="2"/>
  </si>
  <si>
    <t>保証協会付</t>
    <rPh sb="0" eb="2">
      <t>ホショウ</t>
    </rPh>
    <rPh sb="2" eb="4">
      <t>キョウカイ</t>
    </rPh>
    <rPh sb="4" eb="5">
      <t>ツ</t>
    </rPh>
    <phoneticPr fontId="2"/>
  </si>
  <si>
    <t>　□□信用組合</t>
    <rPh sb="3" eb="5">
      <t>シンヨウ</t>
    </rPh>
    <rPh sb="5" eb="7">
      <t>クミアイ</t>
    </rPh>
    <phoneticPr fontId="2"/>
  </si>
  <si>
    <t>　　　　イバラキ　タロウ</t>
    <phoneticPr fontId="2"/>
  </si>
  <si>
    <t>茨城　太郎</t>
    <rPh sb="0" eb="2">
      <t>イバラキ</t>
    </rPh>
    <rPh sb="3" eb="5">
      <t>タロウ</t>
    </rPh>
    <phoneticPr fontId="2"/>
  </si>
  <si>
    <t>310</t>
    <phoneticPr fontId="2"/>
  </si>
  <si>
    <t>0802</t>
    <phoneticPr fontId="2"/>
  </si>
  <si>
    <t>　　ミトシサクマチ</t>
    <phoneticPr fontId="2"/>
  </si>
  <si>
    <t>水戸市柵町1-3-1</t>
    <phoneticPr fontId="2"/>
  </si>
  <si>
    <t>029</t>
    <phoneticPr fontId="2"/>
  </si>
  <si>
    <t>221</t>
    <phoneticPr fontId="2"/>
  </si>
  <si>
    <t>090</t>
    <phoneticPr fontId="2"/>
  </si>
  <si>
    <t>XXXX</t>
    <phoneticPr fontId="2"/>
  </si>
  <si>
    <t>　水戸市笠原町978-6他１筆</t>
    <rPh sb="1" eb="4">
      <t>ミトシ</t>
    </rPh>
    <rPh sb="4" eb="7">
      <t>カサハラチョウ</t>
    </rPh>
    <rPh sb="12" eb="13">
      <t>ホカ</t>
    </rPh>
    <rPh sb="14" eb="15">
      <t>フデ</t>
    </rPh>
    <phoneticPr fontId="2"/>
  </si>
  <si>
    <t>310</t>
    <phoneticPr fontId="2"/>
  </si>
  <si>
    <t>301</t>
    <phoneticPr fontId="2"/>
  </si>
  <si>
    <t>XXXX</t>
    <phoneticPr fontId="2"/>
  </si>
  <si>
    <t>090</t>
    <phoneticPr fontId="2"/>
  </si>
  <si>
    <t>XXXX</t>
    <phoneticPr fontId="2"/>
  </si>
  <si>
    <t>XXXX</t>
    <phoneticPr fontId="2"/>
  </si>
  <si>
    <t>　　　　　　　　　　　　　イバラキ　タロウ</t>
    <phoneticPr fontId="2"/>
  </si>
  <si>
    <t>　　　　 茨城　太郎</t>
    <rPh sb="5" eb="7">
      <t>イバラキ</t>
    </rPh>
    <rPh sb="8" eb="10">
      <t>タロウ</t>
    </rPh>
    <phoneticPr fontId="2"/>
  </si>
  <si>
    <t>0051</t>
    <phoneticPr fontId="2"/>
  </si>
  <si>
    <t>822</t>
    <phoneticPr fontId="2"/>
  </si>
  <si>
    <t>イバラキタロウショウカイ</t>
    <phoneticPr fontId="2"/>
  </si>
  <si>
    <t>茨城太郎商会</t>
    <rPh sb="0" eb="2">
      <t>イバラキ</t>
    </rPh>
    <rPh sb="2" eb="4">
      <t>タロウ</t>
    </rPh>
    <rPh sb="4" eb="6">
      <t>ショウカイ</t>
    </rPh>
    <phoneticPr fontId="2"/>
  </si>
  <si>
    <t>X</t>
    <phoneticPr fontId="2"/>
  </si>
  <si>
    <t>XX</t>
    <phoneticPr fontId="2"/>
  </si>
  <si>
    <t>　小売</t>
    <rPh sb="1" eb="3">
      <t>コウリ</t>
    </rPh>
    <phoneticPr fontId="2"/>
  </si>
  <si>
    <t>　1　未納なし</t>
    <phoneticPr fontId="2"/>
  </si>
  <si>
    <t>￥</t>
    <phoneticPr fontId="2"/>
  </si>
  <si>
    <t>方法</t>
    <phoneticPr fontId="2"/>
  </si>
  <si>
    <t>〇</t>
  </si>
  <si>
    <t>2020年4月売上高</t>
  </si>
  <si>
    <t>4月の売上高
（２の営業月の売上高）</t>
  </si>
  <si>
    <t>ア　2019年度分</t>
  </si>
  <si>
    <r>
      <rPr>
        <u/>
        <sz val="11"/>
        <rFont val="HG丸ｺﾞｼｯｸM-PRO"/>
        <family val="3"/>
        <charset val="128"/>
      </rPr>
      <t>※　上記アは，直前（2019年度）の事業年度の確定申告が完了していない場合は，２事業年度前（2018年度）の売上高を入力</t>
    </r>
    <r>
      <rPr>
        <sz val="11"/>
        <rFont val="HG丸ｺﾞｼｯｸM-PRO"/>
        <family val="3"/>
        <charset val="128"/>
      </rPr>
      <t>すること</t>
    </r>
    <rPh sb="2" eb="4">
      <t>ジョウキ</t>
    </rPh>
    <rPh sb="7" eb="9">
      <t>チョクゼン</t>
    </rPh>
    <rPh sb="14" eb="16">
      <t>ネンド</t>
    </rPh>
    <rPh sb="18" eb="20">
      <t>ジギョウ</t>
    </rPh>
    <rPh sb="20" eb="22">
      <t>ネンド</t>
    </rPh>
    <rPh sb="23" eb="25">
      <t>カクテイ</t>
    </rPh>
    <rPh sb="25" eb="27">
      <t>シンコク</t>
    </rPh>
    <rPh sb="28" eb="30">
      <t>カンリョウ</t>
    </rPh>
    <rPh sb="35" eb="37">
      <t>バアイ</t>
    </rPh>
    <rPh sb="40" eb="42">
      <t>ジギョウ</t>
    </rPh>
    <rPh sb="42" eb="44">
      <t>ネンド</t>
    </rPh>
    <rPh sb="44" eb="45">
      <t>マエ</t>
    </rPh>
    <rPh sb="50" eb="51">
      <t>ネン</t>
    </rPh>
    <rPh sb="51" eb="52">
      <t>ド</t>
    </rPh>
    <rPh sb="54" eb="56">
      <t>ウリアゲ</t>
    </rPh>
    <rPh sb="56" eb="57">
      <t>ダカ</t>
    </rPh>
    <rPh sb="58" eb="60">
      <t>ニュウリョク</t>
    </rPh>
    <phoneticPr fontId="2"/>
  </si>
  <si>
    <t>（確定申告済の年度を選択）</t>
    <rPh sb="1" eb="3">
      <t>カクテイ</t>
    </rPh>
    <rPh sb="3" eb="5">
      <t>シンコク</t>
    </rPh>
    <rPh sb="5" eb="6">
      <t>スミ</t>
    </rPh>
    <rPh sb="7" eb="9">
      <t>ネンド</t>
    </rPh>
    <rPh sb="10" eb="12">
      <t>センタク</t>
    </rPh>
    <phoneticPr fontId="2"/>
  </si>
  <si>
    <t>ア　2019年分</t>
  </si>
  <si>
    <r>
      <t>※　</t>
    </r>
    <r>
      <rPr>
        <u/>
        <sz val="11"/>
        <rFont val="HG丸ｺﾞｼｯｸM-PRO"/>
        <family val="3"/>
        <charset val="128"/>
      </rPr>
      <t>上記アは，直前（2019年）の確定申告が完了していない場合は，２年前（2018年）の売上高を入力</t>
    </r>
    <r>
      <rPr>
        <sz val="11"/>
        <rFont val="HG丸ｺﾞｼｯｸM-PRO"/>
        <family val="3"/>
        <charset val="128"/>
      </rPr>
      <t>すること</t>
    </r>
    <phoneticPr fontId="2"/>
  </si>
  <si>
    <t>（確定申告済の年を選択）</t>
    <rPh sb="1" eb="3">
      <t>カクテイ</t>
    </rPh>
    <rPh sb="3" eb="5">
      <t>シンコク</t>
    </rPh>
    <rPh sb="5" eb="6">
      <t>スミ</t>
    </rPh>
    <rPh sb="7" eb="8">
      <t>トシ</t>
    </rPh>
    <rPh sb="9" eb="11">
      <t>センタク</t>
    </rPh>
    <phoneticPr fontId="2"/>
  </si>
  <si>
    <t>2019年度又は2018年度の
売上高（アの合計額）</t>
    <rPh sb="4" eb="6">
      <t>ネンド</t>
    </rPh>
    <rPh sb="6" eb="7">
      <t>マタ</t>
    </rPh>
    <rPh sb="12" eb="14">
      <t>ネンド</t>
    </rPh>
    <rPh sb="16" eb="18">
      <t>ウリアゲ</t>
    </rPh>
    <rPh sb="18" eb="19">
      <t>ダカ</t>
    </rPh>
    <rPh sb="22" eb="24">
      <t>ゴウケイ</t>
    </rPh>
    <rPh sb="24" eb="25">
      <t>ガク</t>
    </rPh>
    <phoneticPr fontId="4"/>
  </si>
  <si>
    <t>2019年又は2018年の
売上高（アの合計額）</t>
    <rPh sb="4" eb="5">
      <t>ネン</t>
    </rPh>
    <rPh sb="5" eb="6">
      <t>マタ</t>
    </rPh>
    <rPh sb="11" eb="12">
      <t>ネン</t>
    </rPh>
    <rPh sb="14" eb="16">
      <t>ウリアゲ</t>
    </rPh>
    <rPh sb="16" eb="17">
      <t>ダカ</t>
    </rPh>
    <rPh sb="20" eb="22">
      <t>ゴウケイ</t>
    </rPh>
    <rPh sb="22" eb="23">
      <t>ガク</t>
    </rPh>
    <phoneticPr fontId="4"/>
  </si>
  <si>
    <t>（ア合計の）月平均売上高</t>
    <rPh sb="2" eb="4">
      <t>ゴウケイ</t>
    </rPh>
    <rPh sb="6" eb="7">
      <t>ガツ</t>
    </rPh>
    <rPh sb="7" eb="9">
      <t>ヘイキン</t>
    </rPh>
    <rPh sb="9" eb="11">
      <t>ウリアゲ</t>
    </rPh>
    <rPh sb="11" eb="12">
      <t>ダカ</t>
    </rPh>
    <phoneticPr fontId="4"/>
  </si>
  <si>
    <t>ア年間売上高</t>
    <rPh sb="1" eb="3">
      <t>ネンカン</t>
    </rPh>
    <rPh sb="3" eb="5">
      <t>ウリアゲ</t>
    </rPh>
    <rPh sb="5" eb="6">
      <t>ダカ</t>
    </rPh>
    <phoneticPr fontId="4"/>
  </si>
  <si>
    <t>3月</t>
    <rPh sb="1" eb="2">
      <t>ガツ</t>
    </rPh>
    <phoneticPr fontId="2"/>
  </si>
  <si>
    <t>※各月の売上高は，万円単位（１万円未満四捨五入）で記入すること</t>
    <rPh sb="1" eb="2">
      <t>カク</t>
    </rPh>
    <rPh sb="2" eb="3">
      <t>ツキ</t>
    </rPh>
    <rPh sb="4" eb="6">
      <t>ウリアゲ</t>
    </rPh>
    <rPh sb="6" eb="7">
      <t>ダカ</t>
    </rPh>
    <rPh sb="9" eb="11">
      <t>マンエン</t>
    </rPh>
    <rPh sb="11" eb="13">
      <t>タンイ</t>
    </rPh>
    <rPh sb="15" eb="16">
      <t>マン</t>
    </rPh>
    <rPh sb="16" eb="17">
      <t>エン</t>
    </rPh>
    <rPh sb="17" eb="19">
      <t>ミマン</t>
    </rPh>
    <rPh sb="19" eb="23">
      <t>シシャゴニュウ</t>
    </rPh>
    <rPh sb="25" eb="27">
      <t>キニュウ</t>
    </rPh>
    <phoneticPr fontId="2"/>
  </si>
  <si>
    <t>（ア合計額の）
月平均売上高</t>
    <rPh sb="2" eb="4">
      <t>ゴウケイ</t>
    </rPh>
    <rPh sb="4" eb="5">
      <t>ガク</t>
    </rPh>
    <rPh sb="8" eb="9">
      <t>ガツ</t>
    </rPh>
    <rPh sb="9" eb="11">
      <t>ヘイキン</t>
    </rPh>
    <rPh sb="11" eb="13">
      <t>ウリアゲ</t>
    </rPh>
    <rPh sb="13" eb="14">
      <t>ダカ</t>
    </rPh>
    <phoneticPr fontId="4"/>
  </si>
  <si>
    <t>主たる
事業所
(上記と異なる場合)</t>
    <rPh sb="0" eb="1">
      <t>シュ</t>
    </rPh>
    <rPh sb="4" eb="7">
      <t>ジギョウショ</t>
    </rPh>
    <rPh sb="9" eb="11">
      <t>ジョウキ</t>
    </rPh>
    <rPh sb="12" eb="13">
      <t>コト</t>
    </rPh>
    <rPh sb="15" eb="17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</si>
</sst>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General&quot;月&quot;"/>
    <numFmt numFmtId="177" formatCode="#,##0.0;&quot;▲ &quot;#,##0.0"/>
    <numFmt numFmtId="178" formatCode="#,##0_);[Red]\(#,##0\)"/>
    <numFmt numFmtId="179" formatCode="#,##0.0_);[Red]\(#,##0.0\)"/>
    <numFmt numFmtId="180" formatCode="0_);[Red]\(0\)"/>
    <numFmt numFmtId="181" formatCode="#,##0_ "/>
  </numFmts>
  <fonts count="33" x14ac:knownFonts="1">
    <font>
      <sz val="11"/>
      <name val="ＭＳ Ｐ明朝"/>
      <family val="1"/>
      <charset val="128"/>
    </font>
    <font>
      <sz val="11"/>
      <name val="HG丸ｺﾞｼｯｸM-PRO"/>
      <family val="3"/>
      <charset val="128"/>
    </font>
    <font>
      <sz val="6"/>
      <name val="ＭＳ Ｐ明朝"/>
      <family val="1"/>
      <charset val="128"/>
    </font>
    <font>
      <sz val="10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indexed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sz val="11"/>
      <name val="AR Pマーカー体E"/>
      <family val="3"/>
      <charset val="128"/>
    </font>
    <font>
      <b/>
      <sz val="10"/>
      <name val="AR Pマーカー体E"/>
      <family val="3"/>
      <charset val="128"/>
    </font>
    <font>
      <b/>
      <sz val="24"/>
      <name val="AR Pマーカー体E"/>
      <family val="3"/>
      <charset val="128"/>
    </font>
    <font>
      <sz val="10"/>
      <color rgb="FFFF0000"/>
      <name val="AR Pマーカー体E"/>
      <family val="3"/>
      <charset val="128"/>
    </font>
    <font>
      <b/>
      <sz val="20"/>
      <name val="AR Pマーカー体E"/>
      <family val="3"/>
      <charset val="128"/>
    </font>
    <font>
      <b/>
      <sz val="18"/>
      <name val="AR Pマーカー体E"/>
      <family val="3"/>
      <charset val="128"/>
    </font>
    <font>
      <b/>
      <sz val="12"/>
      <name val="AR Pマーカー体E"/>
      <family val="3"/>
      <charset val="128"/>
    </font>
    <font>
      <b/>
      <sz val="9"/>
      <name val="AR Pマーカー体E"/>
      <family val="3"/>
      <charset val="128"/>
    </font>
    <font>
      <b/>
      <sz val="8"/>
      <name val="AR Pマーカー体E"/>
      <family val="3"/>
      <charset val="128"/>
    </font>
    <font>
      <sz val="9"/>
      <color rgb="FFFF0000"/>
      <name val="AR Pマーカー体E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41"/>
        <bgColor indexed="64"/>
      </patternFill>
    </fill>
  </fills>
  <borders count="9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Dashed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auto="1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dotted">
        <color auto="1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 style="dotted">
        <color auto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tted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hair">
        <color auto="1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auto="1"/>
      </right>
      <top style="dotted">
        <color indexed="64"/>
      </top>
      <bottom/>
      <diagonal/>
    </border>
    <border>
      <left style="thin">
        <color indexed="64"/>
      </left>
      <right style="hair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</cellStyleXfs>
  <cellXfs count="1058">
    <xf numFmtId="0" fontId="0" fillId="0" borderId="0" xfId="0">
      <alignment vertical="center"/>
    </xf>
    <xf numFmtId="0" fontId="1" fillId="0" borderId="0" xfId="0" applyFont="1" applyFill="1" applyProtection="1">
      <alignment vertical="center"/>
    </xf>
    <xf numFmtId="0" fontId="1" fillId="0" borderId="0" xfId="0" applyFont="1" applyFill="1" applyBorder="1" applyProtection="1">
      <alignment vertical="center"/>
    </xf>
    <xf numFmtId="0" fontId="5" fillId="0" borderId="0" xfId="0" applyFont="1" applyFill="1" applyBorder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9" xfId="0" applyFont="1" applyFill="1" applyBorder="1" applyProtection="1">
      <alignment vertical="center"/>
    </xf>
    <xf numFmtId="0" fontId="1" fillId="0" borderId="0" xfId="0" applyFont="1" applyFill="1" applyBorder="1" applyAlignment="1" applyProtection="1">
      <alignment vertical="top" wrapText="1"/>
    </xf>
    <xf numFmtId="0" fontId="1" fillId="0" borderId="10" xfId="0" applyFont="1" applyFill="1" applyBorder="1" applyAlignment="1" applyProtection="1">
      <alignment vertical="top" wrapText="1"/>
    </xf>
    <xf numFmtId="176" fontId="1" fillId="0" borderId="1" xfId="0" applyNumberFormat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distributed" vertical="center"/>
    </xf>
    <xf numFmtId="0" fontId="1" fillId="0" borderId="0" xfId="0" applyFont="1" applyFill="1" applyBorder="1" applyAlignment="1" applyProtection="1">
      <alignment vertical="center" wrapText="1"/>
    </xf>
    <xf numFmtId="176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distributed" vertical="center"/>
    </xf>
    <xf numFmtId="0" fontId="1" fillId="0" borderId="0" xfId="0" applyFont="1" applyProtection="1">
      <alignment vertical="center"/>
    </xf>
    <xf numFmtId="177" fontId="1" fillId="0" borderId="24" xfId="1" applyNumberFormat="1" applyFont="1" applyFill="1" applyBorder="1" applyAlignment="1" applyProtection="1">
      <alignment horizontal="center" vertical="center" shrinkToFit="1"/>
    </xf>
    <xf numFmtId="177" fontId="1" fillId="0" borderId="11" xfId="1" applyNumberFormat="1" applyFont="1" applyFill="1" applyBorder="1" applyAlignment="1" applyProtection="1">
      <alignment horizontal="center" vertical="center" shrinkToFit="1"/>
    </xf>
    <xf numFmtId="177" fontId="1" fillId="0" borderId="12" xfId="1" applyNumberFormat="1" applyFont="1" applyFill="1" applyBorder="1" applyAlignment="1" applyProtection="1">
      <alignment horizontal="center" vertical="center" shrinkToFit="1"/>
    </xf>
    <xf numFmtId="0" fontId="1" fillId="0" borderId="0" xfId="0" applyFont="1" applyBorder="1" applyProtection="1">
      <alignment vertical="center"/>
    </xf>
    <xf numFmtId="38" fontId="1" fillId="3" borderId="1" xfId="1" applyFont="1" applyFill="1" applyBorder="1" applyAlignment="1" applyProtection="1">
      <alignment vertical="center" shrinkToFit="1"/>
      <protection locked="0"/>
    </xf>
    <xf numFmtId="38" fontId="1" fillId="3" borderId="2" xfId="1" applyFont="1" applyFill="1" applyBorder="1" applyAlignment="1" applyProtection="1">
      <alignment vertical="center" shrinkToFit="1"/>
      <protection locked="0"/>
    </xf>
    <xf numFmtId="38" fontId="1" fillId="3" borderId="28" xfId="1" applyFont="1" applyFill="1" applyBorder="1" applyAlignment="1" applyProtection="1">
      <alignment vertical="center" shrinkToFit="1"/>
      <protection locked="0"/>
    </xf>
    <xf numFmtId="38" fontId="1" fillId="3" borderId="29" xfId="1" applyFont="1" applyFill="1" applyBorder="1" applyAlignment="1" applyProtection="1">
      <alignment vertical="center" shrinkToFit="1"/>
      <protection locked="0"/>
    </xf>
    <xf numFmtId="176" fontId="1" fillId="0" borderId="31" xfId="0" applyNumberFormat="1" applyFont="1" applyFill="1" applyBorder="1" applyAlignment="1" applyProtection="1">
      <alignment horizontal="center" vertical="center"/>
    </xf>
    <xf numFmtId="176" fontId="1" fillId="0" borderId="11" xfId="0" applyNumberFormat="1" applyFont="1" applyFill="1" applyBorder="1" applyAlignment="1" applyProtection="1">
      <alignment horizontal="center" vertical="center"/>
    </xf>
    <xf numFmtId="176" fontId="1" fillId="0" borderId="12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Protection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top" wrapText="1"/>
    </xf>
    <xf numFmtId="0" fontId="1" fillId="0" borderId="10" xfId="0" applyFont="1" applyFill="1" applyBorder="1" applyAlignment="1">
      <alignment vertical="top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distributed" vertical="center"/>
    </xf>
    <xf numFmtId="0" fontId="1" fillId="0" borderId="0" xfId="0" applyFont="1">
      <alignment vertical="center"/>
    </xf>
    <xf numFmtId="177" fontId="1" fillId="0" borderId="24" xfId="1" applyNumberFormat="1" applyFont="1" applyFill="1" applyBorder="1" applyAlignment="1">
      <alignment horizontal="center" vertical="center" shrinkToFit="1"/>
    </xf>
    <xf numFmtId="177" fontId="1" fillId="0" borderId="11" xfId="1" applyNumberFormat="1" applyFont="1" applyFill="1" applyBorder="1" applyAlignment="1">
      <alignment horizontal="center" vertical="center" shrinkToFit="1"/>
    </xf>
    <xf numFmtId="177" fontId="1" fillId="0" borderId="12" xfId="1" applyNumberFormat="1" applyFont="1" applyFill="1" applyBorder="1" applyAlignment="1">
      <alignment horizontal="center" vertical="center" shrinkToFit="1"/>
    </xf>
    <xf numFmtId="0" fontId="1" fillId="0" borderId="0" xfId="0" applyFont="1" applyBorder="1">
      <alignment vertical="center"/>
    </xf>
    <xf numFmtId="38" fontId="1" fillId="0" borderId="1" xfId="1" applyFont="1" applyBorder="1" applyAlignment="1">
      <alignment vertical="center" shrinkToFit="1"/>
    </xf>
    <xf numFmtId="38" fontId="1" fillId="0" borderId="28" xfId="1" applyFont="1" applyBorder="1" applyAlignment="1">
      <alignment vertical="center" shrinkToFit="1"/>
    </xf>
    <xf numFmtId="176" fontId="1" fillId="0" borderId="11" xfId="0" applyNumberFormat="1" applyFont="1" applyFill="1" applyBorder="1" applyAlignment="1">
      <alignment horizontal="center" vertical="center"/>
    </xf>
    <xf numFmtId="176" fontId="1" fillId="0" borderId="12" xfId="0" applyNumberFormat="1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>
      <alignment vertical="center"/>
    </xf>
    <xf numFmtId="179" fontId="1" fillId="0" borderId="0" xfId="0" applyNumberFormat="1" applyFont="1" applyFill="1" applyBorder="1" applyAlignment="1">
      <alignment horizontal="center" vertical="center"/>
    </xf>
    <xf numFmtId="178" fontId="9" fillId="0" borderId="0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>
      <alignment vertical="center"/>
    </xf>
    <xf numFmtId="176" fontId="11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38" fontId="1" fillId="0" borderId="41" xfId="1" applyFont="1" applyBorder="1" applyAlignment="1">
      <alignment horizontal="center" vertical="center" shrinkToFit="1"/>
    </xf>
    <xf numFmtId="38" fontId="1" fillId="0" borderId="1" xfId="1" applyFont="1" applyBorder="1" applyAlignment="1">
      <alignment horizontal="center" vertical="center" shrinkToFit="1"/>
    </xf>
    <xf numFmtId="176" fontId="1" fillId="0" borderId="32" xfId="0" applyNumberFormat="1" applyFont="1" applyFill="1" applyBorder="1" applyAlignment="1">
      <alignment horizontal="center" vertical="center"/>
    </xf>
    <xf numFmtId="38" fontId="1" fillId="0" borderId="10" xfId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38" fontId="1" fillId="0" borderId="0" xfId="1" applyFont="1" applyBorder="1" applyAlignment="1">
      <alignment vertical="center" shrinkToFit="1"/>
    </xf>
    <xf numFmtId="176" fontId="1" fillId="0" borderId="11" xfId="0" applyNumberFormat="1" applyFont="1" applyFill="1" applyBorder="1" applyAlignment="1" applyProtection="1">
      <alignment horizontal="center" vertical="center"/>
      <protection locked="0"/>
    </xf>
    <xf numFmtId="176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>
      <alignment horizontal="left" vertical="center"/>
    </xf>
    <xf numFmtId="178" fontId="8" fillId="0" borderId="0" xfId="0" applyNumberFormat="1" applyFont="1" applyFill="1" applyBorder="1" applyAlignment="1">
      <alignment horizontal="left" vertical="center" wrapText="1"/>
    </xf>
    <xf numFmtId="178" fontId="1" fillId="0" borderId="0" xfId="0" applyNumberFormat="1" applyFont="1" applyFill="1" applyBorder="1" applyAlignment="1">
      <alignment horizontal="center" vertical="center" wrapText="1"/>
    </xf>
    <xf numFmtId="178" fontId="10" fillId="0" borderId="0" xfId="0" applyNumberFormat="1" applyFont="1" applyFill="1" applyBorder="1" applyAlignment="1">
      <alignment horizontal="center" vertical="center" wrapText="1"/>
    </xf>
    <xf numFmtId="38" fontId="13" fillId="3" borderId="2" xfId="1" applyFont="1" applyFill="1" applyBorder="1" applyAlignment="1" applyProtection="1">
      <alignment vertical="center" shrinkToFit="1"/>
      <protection locked="0"/>
    </xf>
    <xf numFmtId="38" fontId="13" fillId="3" borderId="29" xfId="1" applyFont="1" applyFill="1" applyBorder="1" applyAlignment="1" applyProtection="1">
      <alignment vertical="center" shrinkToFit="1"/>
      <protection locked="0"/>
    </xf>
    <xf numFmtId="0" fontId="14" fillId="0" borderId="0" xfId="0" applyFont="1" applyFill="1" applyBorder="1" applyAlignment="1">
      <alignment vertical="center" wrapText="1"/>
    </xf>
    <xf numFmtId="38" fontId="1" fillId="3" borderId="45" xfId="1" applyFont="1" applyFill="1" applyBorder="1" applyAlignment="1" applyProtection="1">
      <alignment vertical="center" shrinkToFit="1"/>
      <protection locked="0"/>
    </xf>
    <xf numFmtId="38" fontId="1" fillId="3" borderId="46" xfId="1" applyFont="1" applyFill="1" applyBorder="1" applyAlignment="1" applyProtection="1">
      <alignment vertical="center" shrinkToFit="1"/>
      <protection locked="0"/>
    </xf>
    <xf numFmtId="38" fontId="13" fillId="3" borderId="46" xfId="1" applyFont="1" applyFill="1" applyBorder="1" applyAlignment="1" applyProtection="1">
      <alignment vertical="center" shrinkToFit="1"/>
      <protection locked="0"/>
    </xf>
    <xf numFmtId="176" fontId="1" fillId="0" borderId="0" xfId="0" applyNumberFormat="1" applyFont="1" applyFill="1" applyBorder="1" applyAlignment="1" applyProtection="1">
      <alignment horizontal="center" vertical="center"/>
    </xf>
    <xf numFmtId="176" fontId="5" fillId="3" borderId="32" xfId="0" applyNumberFormat="1" applyFont="1" applyFill="1" applyBorder="1" applyAlignment="1" applyProtection="1">
      <alignment horizontal="center" vertical="center"/>
      <protection locked="0"/>
    </xf>
    <xf numFmtId="176" fontId="1" fillId="0" borderId="25" xfId="0" applyNumberFormat="1" applyFont="1" applyFill="1" applyBorder="1" applyAlignment="1" applyProtection="1">
      <alignment horizontal="center" vertical="center"/>
    </xf>
    <xf numFmtId="38" fontId="1" fillId="3" borderId="47" xfId="1" applyFont="1" applyFill="1" applyBorder="1" applyAlignment="1" applyProtection="1">
      <alignment vertical="center" shrinkToFit="1"/>
      <protection locked="0"/>
    </xf>
    <xf numFmtId="38" fontId="1" fillId="3" borderId="48" xfId="1" applyFont="1" applyFill="1" applyBorder="1" applyAlignment="1" applyProtection="1">
      <alignment vertical="center" shrinkToFit="1"/>
      <protection locked="0"/>
    </xf>
    <xf numFmtId="177" fontId="1" fillId="0" borderId="25" xfId="1" applyNumberFormat="1" applyFont="1" applyFill="1" applyBorder="1" applyAlignment="1" applyProtection="1">
      <alignment horizontal="center" vertical="center" shrinkToFit="1"/>
    </xf>
    <xf numFmtId="176" fontId="1" fillId="0" borderId="25" xfId="0" applyNumberFormat="1" applyFont="1" applyFill="1" applyBorder="1" applyAlignment="1">
      <alignment horizontal="center" vertical="center"/>
    </xf>
    <xf numFmtId="177" fontId="1" fillId="0" borderId="25" xfId="1" applyNumberFormat="1" applyFont="1" applyFill="1" applyBorder="1" applyAlignment="1">
      <alignment horizontal="center" vertical="center" shrinkToFit="1"/>
    </xf>
    <xf numFmtId="176" fontId="1" fillId="0" borderId="25" xfId="0" applyNumberFormat="1" applyFont="1" applyFill="1" applyBorder="1" applyAlignment="1" applyProtection="1">
      <alignment horizontal="center" vertical="center"/>
      <protection locked="0"/>
    </xf>
    <xf numFmtId="38" fontId="13" fillId="3" borderId="47" xfId="1" applyFont="1" applyFill="1" applyBorder="1" applyAlignment="1" applyProtection="1">
      <alignment vertical="center" shrinkToFit="1"/>
      <protection locked="0"/>
    </xf>
    <xf numFmtId="38" fontId="13" fillId="3" borderId="48" xfId="1" applyFont="1" applyFill="1" applyBorder="1" applyAlignment="1" applyProtection="1">
      <alignment vertical="center" shrinkToFit="1"/>
      <protection locked="0"/>
    </xf>
    <xf numFmtId="38" fontId="1" fillId="0" borderId="37" xfId="1" applyFont="1" applyBorder="1" applyAlignment="1">
      <alignment vertical="center" shrinkToFit="1"/>
    </xf>
    <xf numFmtId="38" fontId="1" fillId="0" borderId="43" xfId="1" applyFont="1" applyBorder="1" applyAlignment="1">
      <alignment vertical="center" shrinkToFit="1"/>
    </xf>
    <xf numFmtId="0" fontId="5" fillId="0" borderId="10" xfId="0" applyFont="1" applyFill="1" applyBorder="1">
      <alignment vertical="center"/>
    </xf>
    <xf numFmtId="176" fontId="1" fillId="0" borderId="0" xfId="0" applyNumberFormat="1" applyFont="1" applyFill="1" applyProtection="1">
      <alignment vertical="center"/>
    </xf>
    <xf numFmtId="38" fontId="1" fillId="0" borderId="0" xfId="0" applyNumberFormat="1" applyFont="1" applyProtection="1">
      <alignment vertical="center"/>
    </xf>
    <xf numFmtId="38" fontId="1" fillId="0" borderId="0" xfId="0" applyNumberFormat="1" applyFont="1" applyFill="1" applyProtection="1">
      <alignment vertical="center"/>
    </xf>
    <xf numFmtId="176" fontId="5" fillId="0" borderId="32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0" fillId="0" borderId="0" xfId="0" applyFill="1">
      <alignment vertical="center"/>
    </xf>
    <xf numFmtId="0" fontId="14" fillId="0" borderId="0" xfId="0" applyFont="1" applyFill="1" applyBorder="1" applyAlignment="1"/>
    <xf numFmtId="0" fontId="0" fillId="0" borderId="0" xfId="0" applyAlignment="1">
      <alignment vertical="center"/>
    </xf>
    <xf numFmtId="0" fontId="19" fillId="0" borderId="0" xfId="0" applyFont="1" applyFill="1" applyBorder="1" applyAlignment="1">
      <alignment horizontal="center" vertical="top" textRotation="255"/>
    </xf>
    <xf numFmtId="0" fontId="10" fillId="2" borderId="44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right" vertical="center"/>
    </xf>
    <xf numFmtId="0" fontId="1" fillId="0" borderId="64" xfId="0" applyFont="1" applyFill="1" applyBorder="1" applyAlignment="1">
      <alignment horizontal="center" vertical="center"/>
    </xf>
    <xf numFmtId="0" fontId="10" fillId="0" borderId="64" xfId="0" applyFont="1" applyFill="1" applyBorder="1">
      <alignment vertical="center"/>
    </xf>
    <xf numFmtId="0" fontId="10" fillId="2" borderId="47" xfId="0" applyFont="1" applyFill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38" fontId="10" fillId="0" borderId="15" xfId="1" applyFont="1" applyFill="1" applyBorder="1" applyAlignment="1">
      <alignment vertical="center"/>
    </xf>
    <xf numFmtId="0" fontId="3" fillId="0" borderId="15" xfId="0" applyFont="1" applyFill="1" applyBorder="1">
      <alignment vertical="center"/>
    </xf>
    <xf numFmtId="0" fontId="10" fillId="0" borderId="0" xfId="0" applyFont="1" applyFill="1" applyBorder="1" applyAlignment="1">
      <alignment horizontal="center" vertical="distributed" textRotation="255" indent="1"/>
    </xf>
    <xf numFmtId="0" fontId="10" fillId="0" borderId="0" xfId="0" applyFont="1" applyFill="1" applyBorder="1" applyAlignment="1">
      <alignment horizontal="distributed" vertical="center" wrapText="1"/>
    </xf>
    <xf numFmtId="0" fontId="21" fillId="0" borderId="0" xfId="0" applyFont="1" applyFill="1" applyBorder="1">
      <alignment vertical="center"/>
    </xf>
    <xf numFmtId="0" fontId="10" fillId="0" borderId="44" xfId="0" applyFont="1" applyFill="1" applyBorder="1" applyAlignment="1">
      <alignment vertical="center"/>
    </xf>
    <xf numFmtId="0" fontId="10" fillId="0" borderId="56" xfId="0" applyFont="1" applyFill="1" applyBorder="1">
      <alignment vertical="center"/>
    </xf>
    <xf numFmtId="0" fontId="10" fillId="0" borderId="5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178" fontId="1" fillId="2" borderId="22" xfId="0" applyNumberFormat="1" applyFont="1" applyFill="1" applyBorder="1" applyAlignment="1">
      <alignment vertical="center" shrinkToFit="1"/>
    </xf>
    <xf numFmtId="176" fontId="5" fillId="3" borderId="5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 wrapText="1"/>
    </xf>
    <xf numFmtId="0" fontId="10" fillId="0" borderId="21" xfId="0" applyFont="1" applyFill="1" applyBorder="1" applyAlignment="1">
      <alignment horizontal="center" vertical="center"/>
    </xf>
    <xf numFmtId="49" fontId="9" fillId="0" borderId="21" xfId="0" applyNumberFormat="1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distributed" vertical="center"/>
    </xf>
    <xf numFmtId="0" fontId="10" fillId="2" borderId="47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vertical="center"/>
    </xf>
    <xf numFmtId="0" fontId="10" fillId="0" borderId="47" xfId="0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vertical="center"/>
    </xf>
    <xf numFmtId="0" fontId="10" fillId="0" borderId="64" xfId="0" applyFont="1" applyFill="1" applyBorder="1" applyAlignment="1">
      <alignment horizontal="center" vertical="center"/>
    </xf>
    <xf numFmtId="49" fontId="9" fillId="0" borderId="64" xfId="0" applyNumberFormat="1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vertical="center"/>
    </xf>
    <xf numFmtId="0" fontId="10" fillId="0" borderId="64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 vertical="center"/>
    </xf>
    <xf numFmtId="0" fontId="10" fillId="0" borderId="63" xfId="0" applyFont="1" applyFill="1" applyBorder="1" applyAlignment="1">
      <alignment horizontal="center" vertical="center"/>
    </xf>
    <xf numFmtId="0" fontId="10" fillId="0" borderId="66" xfId="0" applyFont="1" applyFill="1" applyBorder="1" applyAlignment="1">
      <alignment vertical="center"/>
    </xf>
    <xf numFmtId="0" fontId="10" fillId="2" borderId="57" xfId="0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right" vertical="center"/>
    </xf>
    <xf numFmtId="38" fontId="10" fillId="0" borderId="0" xfId="1" applyFont="1" applyFill="1" applyBorder="1" applyAlignment="1">
      <alignment vertical="center"/>
    </xf>
    <xf numFmtId="0" fontId="10" fillId="0" borderId="21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67" xfId="0" applyFont="1" applyFill="1" applyBorder="1" applyAlignment="1">
      <alignment vertical="center"/>
    </xf>
    <xf numFmtId="0" fontId="16" fillId="0" borderId="0" xfId="0" applyFont="1" applyFill="1" applyBorder="1">
      <alignment vertical="center"/>
    </xf>
    <xf numFmtId="0" fontId="16" fillId="0" borderId="15" xfId="0" applyFont="1" applyFill="1" applyBorder="1">
      <alignment vertical="center"/>
    </xf>
    <xf numFmtId="38" fontId="10" fillId="0" borderId="56" xfId="1" applyFont="1" applyFill="1" applyBorder="1" applyAlignment="1">
      <alignment vertical="center"/>
    </xf>
    <xf numFmtId="0" fontId="0" fillId="0" borderId="0" xfId="0" applyFill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Protection="1">
      <alignment vertical="center"/>
      <protection locked="0"/>
    </xf>
    <xf numFmtId="0" fontId="21" fillId="0" borderId="0" xfId="0" applyFont="1" applyFill="1" applyBorder="1" applyProtection="1">
      <alignment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0" fontId="14" fillId="0" borderId="0" xfId="0" applyFont="1" applyFill="1" applyBorder="1" applyAlignme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19" fillId="0" borderId="0" xfId="0" applyFont="1" applyFill="1" applyBorder="1" applyAlignment="1" applyProtection="1">
      <alignment horizontal="center" vertical="top" textRotation="255"/>
      <protection locked="0"/>
    </xf>
    <xf numFmtId="0" fontId="10" fillId="2" borderId="44" xfId="0" applyFont="1" applyFill="1" applyBorder="1" applyAlignment="1" applyProtection="1">
      <alignment horizontal="center" vertical="center"/>
      <protection locked="0"/>
    </xf>
    <xf numFmtId="0" fontId="10" fillId="0" borderId="21" xfId="0" applyFont="1" applyFill="1" applyBorder="1" applyAlignment="1" applyProtection="1">
      <alignment horizontal="center" vertical="center"/>
      <protection locked="0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10" fillId="0" borderId="21" xfId="0" applyFont="1" applyFill="1" applyBorder="1" applyProtection="1">
      <alignment vertical="center"/>
      <protection locked="0"/>
    </xf>
    <xf numFmtId="0" fontId="10" fillId="0" borderId="21" xfId="0" applyFont="1" applyFill="1" applyBorder="1" applyAlignment="1" applyProtection="1">
      <alignment horizontal="right" vertical="center"/>
      <protection locked="0"/>
    </xf>
    <xf numFmtId="49" fontId="9" fillId="0" borderId="2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right" vertical="center"/>
      <protection locked="0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2" borderId="57" xfId="0" applyFont="1" applyFill="1" applyBorder="1" applyAlignment="1" applyProtection="1">
      <alignment horizontal="center" vertical="center"/>
      <protection locked="0"/>
    </xf>
    <xf numFmtId="0" fontId="10" fillId="2" borderId="52" xfId="0" applyFont="1" applyFill="1" applyBorder="1" applyAlignment="1" applyProtection="1">
      <alignment horizontal="distributed" vertical="center"/>
      <protection locked="0"/>
    </xf>
    <xf numFmtId="0" fontId="10" fillId="0" borderId="64" xfId="0" applyFont="1" applyFill="1" applyBorder="1" applyAlignment="1" applyProtection="1">
      <alignment horizontal="center" vertical="center"/>
      <protection locked="0"/>
    </xf>
    <xf numFmtId="0" fontId="1" fillId="0" borderId="64" xfId="0" applyFont="1" applyFill="1" applyBorder="1" applyAlignment="1" applyProtection="1">
      <alignment horizontal="center" vertical="center"/>
      <protection locked="0"/>
    </xf>
    <xf numFmtId="0" fontId="10" fillId="0" borderId="64" xfId="0" applyFont="1" applyFill="1" applyBorder="1" applyProtection="1">
      <alignment vertical="center"/>
      <protection locked="0"/>
    </xf>
    <xf numFmtId="0" fontId="10" fillId="0" borderId="64" xfId="0" applyFont="1" applyFill="1" applyBorder="1" applyAlignment="1" applyProtection="1">
      <alignment horizontal="right" vertical="center"/>
      <protection locked="0"/>
    </xf>
    <xf numFmtId="49" fontId="9" fillId="0" borderId="64" xfId="0" applyNumberFormat="1" applyFont="1" applyFill="1" applyBorder="1" applyAlignment="1" applyProtection="1">
      <alignment horizontal="center" vertical="center"/>
      <protection locked="0"/>
    </xf>
    <xf numFmtId="0" fontId="10" fillId="2" borderId="47" xfId="0" applyFont="1" applyFill="1" applyBorder="1" applyAlignment="1" applyProtection="1">
      <alignment horizontal="distributed" vertical="center"/>
      <protection locked="0"/>
    </xf>
    <xf numFmtId="0" fontId="10" fillId="2" borderId="47" xfId="0" applyFont="1" applyFill="1" applyBorder="1" applyAlignment="1" applyProtection="1">
      <alignment vertical="center" shrinkToFit="1"/>
      <protection locked="0"/>
    </xf>
    <xf numFmtId="0" fontId="16" fillId="0" borderId="0" xfId="0" applyFont="1" applyFill="1" applyBorder="1" applyAlignment="1" applyProtection="1">
      <alignment vertical="center"/>
      <protection locked="0"/>
    </xf>
    <xf numFmtId="38" fontId="10" fillId="0" borderId="0" xfId="1" applyFont="1" applyFill="1" applyBorder="1" applyAlignment="1" applyProtection="1">
      <alignment vertical="center"/>
      <protection locked="0"/>
    </xf>
    <xf numFmtId="38" fontId="10" fillId="0" borderId="56" xfId="1" applyFont="1" applyFill="1" applyBorder="1" applyAlignment="1" applyProtection="1">
      <alignment vertical="center"/>
      <protection locked="0"/>
    </xf>
    <xf numFmtId="38" fontId="10" fillId="0" borderId="15" xfId="1" applyFont="1" applyFill="1" applyBorder="1" applyAlignment="1" applyProtection="1">
      <alignment vertical="center"/>
      <protection locked="0"/>
    </xf>
    <xf numFmtId="0" fontId="16" fillId="0" borderId="15" xfId="0" applyFont="1" applyFill="1" applyBorder="1" applyProtection="1">
      <alignment vertical="center"/>
      <protection locked="0"/>
    </xf>
    <xf numFmtId="0" fontId="3" fillId="0" borderId="15" xfId="0" applyFont="1" applyFill="1" applyBorder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center" vertical="distributed" textRotation="255" indent="1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distributed" vertical="center" wrapText="1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Protection="1">
      <alignment vertical="center"/>
      <protection locked="0"/>
    </xf>
    <xf numFmtId="0" fontId="10" fillId="0" borderId="44" xfId="0" applyFont="1" applyFill="1" applyBorder="1" applyAlignment="1" applyProtection="1">
      <alignment vertical="center"/>
      <protection locked="0"/>
    </xf>
    <xf numFmtId="0" fontId="10" fillId="0" borderId="56" xfId="0" applyFont="1" applyFill="1" applyBorder="1" applyAlignment="1" applyProtection="1">
      <alignment horizontal="center" vertical="center"/>
      <protection locked="0"/>
    </xf>
    <xf numFmtId="0" fontId="10" fillId="0" borderId="47" xfId="0" applyFont="1" applyFill="1" applyBorder="1" applyAlignment="1" applyProtection="1">
      <alignment vertical="center"/>
      <protection locked="0"/>
    </xf>
    <xf numFmtId="0" fontId="10" fillId="0" borderId="35" xfId="0" applyFont="1" applyFill="1" applyBorder="1" applyAlignment="1" applyProtection="1">
      <alignment vertical="center"/>
      <protection locked="0"/>
    </xf>
    <xf numFmtId="0" fontId="10" fillId="0" borderId="56" xfId="0" applyFont="1" applyFill="1" applyBorder="1" applyProtection="1">
      <alignment vertical="center"/>
      <protection locked="0"/>
    </xf>
    <xf numFmtId="0" fontId="10" fillId="0" borderId="56" xfId="0" applyFont="1" applyFill="1" applyBorder="1" applyAlignment="1" applyProtection="1">
      <alignment horizontal="right" vertical="center"/>
      <protection locked="0"/>
    </xf>
    <xf numFmtId="0" fontId="10" fillId="0" borderId="66" xfId="0" applyFont="1" applyFill="1" applyBorder="1" applyAlignment="1" applyProtection="1">
      <alignment vertical="center"/>
      <protection locked="0"/>
    </xf>
    <xf numFmtId="0" fontId="10" fillId="0" borderId="67" xfId="0" applyFont="1" applyFill="1" applyBorder="1" applyAlignment="1" applyProtection="1">
      <alignment vertical="center"/>
      <protection locked="0"/>
    </xf>
    <xf numFmtId="0" fontId="10" fillId="0" borderId="64" xfId="0" applyFont="1" applyFill="1" applyBorder="1" applyAlignment="1" applyProtection="1">
      <alignment vertical="center"/>
      <protection locked="0"/>
    </xf>
    <xf numFmtId="0" fontId="10" fillId="0" borderId="57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178" fontId="1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vertical="center" shrinkToFit="1"/>
    </xf>
    <xf numFmtId="0" fontId="1" fillId="3" borderId="28" xfId="0" applyFont="1" applyFill="1" applyBorder="1" applyAlignment="1" applyProtection="1">
      <alignment vertical="center" shrinkToFit="1"/>
    </xf>
    <xf numFmtId="0" fontId="1" fillId="3" borderId="38" xfId="0" applyFont="1" applyFill="1" applyBorder="1" applyAlignment="1" applyProtection="1">
      <alignment vertical="center" shrinkToFit="1"/>
    </xf>
    <xf numFmtId="0" fontId="1" fillId="2" borderId="1" xfId="0" applyFont="1" applyFill="1" applyBorder="1" applyAlignment="1">
      <alignment vertical="center" shrinkToFit="1"/>
    </xf>
    <xf numFmtId="0" fontId="1" fillId="2" borderId="1" xfId="0" applyFont="1" applyFill="1" applyBorder="1" applyAlignment="1">
      <alignment vertical="center" wrapText="1"/>
    </xf>
    <xf numFmtId="0" fontId="1" fillId="2" borderId="28" xfId="0" applyFont="1" applyFill="1" applyBorder="1" applyAlignment="1">
      <alignment vertical="center" shrinkToFit="1"/>
    </xf>
    <xf numFmtId="0" fontId="1" fillId="2" borderId="29" xfId="0" applyFont="1" applyFill="1" applyBorder="1" applyAlignment="1">
      <alignment vertical="center" shrinkToFit="1"/>
    </xf>
    <xf numFmtId="0" fontId="1" fillId="2" borderId="2" xfId="0" applyFont="1" applyFill="1" applyBorder="1" applyAlignment="1">
      <alignment vertical="center" shrinkToFit="1"/>
    </xf>
    <xf numFmtId="38" fontId="1" fillId="3" borderId="48" xfId="1" applyFont="1" applyFill="1" applyBorder="1" applyAlignment="1" applyProtection="1">
      <alignment horizontal="right" vertical="center" shrinkToFit="1"/>
      <protection locked="0"/>
    </xf>
    <xf numFmtId="38" fontId="1" fillId="3" borderId="2" xfId="1" applyFont="1" applyFill="1" applyBorder="1" applyAlignment="1" applyProtection="1">
      <alignment horizontal="right" vertical="center" shrinkToFit="1"/>
      <protection locked="0"/>
    </xf>
    <xf numFmtId="38" fontId="1" fillId="3" borderId="1" xfId="1" applyFont="1" applyFill="1" applyBorder="1" applyAlignment="1" applyProtection="1">
      <alignment horizontal="right" vertical="center" shrinkToFit="1"/>
      <protection locked="0"/>
    </xf>
    <xf numFmtId="38" fontId="1" fillId="0" borderId="1" xfId="1" applyFont="1" applyBorder="1" applyAlignment="1" applyProtection="1">
      <alignment horizontal="right" vertical="center" shrinkToFit="1"/>
    </xf>
    <xf numFmtId="14" fontId="1" fillId="0" borderId="0" xfId="0" applyNumberFormat="1" applyFont="1" applyFill="1" applyBorder="1" applyAlignment="1" applyProtection="1">
      <alignment horizontal="center" vertical="center"/>
    </xf>
    <xf numFmtId="14" fontId="1" fillId="0" borderId="0" xfId="0" applyNumberFormat="1" applyFont="1" applyFill="1" applyProtection="1">
      <alignment vertical="center"/>
    </xf>
    <xf numFmtId="0" fontId="10" fillId="2" borderId="84" xfId="0" applyFont="1" applyFill="1" applyBorder="1" applyAlignment="1" applyProtection="1">
      <alignment horizontal="center" vertical="center"/>
      <protection locked="0"/>
    </xf>
    <xf numFmtId="0" fontId="10" fillId="2" borderId="56" xfId="0" applyFont="1" applyFill="1" applyBorder="1" applyAlignment="1" applyProtection="1">
      <alignment horizontal="center" vertical="center"/>
      <protection locked="0"/>
    </xf>
    <xf numFmtId="0" fontId="10" fillId="2" borderId="47" xfId="0" applyFont="1" applyFill="1" applyBorder="1" applyAlignment="1" applyProtection="1">
      <alignment horizontal="center" vertical="center"/>
      <protection locked="0"/>
    </xf>
    <xf numFmtId="0" fontId="10" fillId="0" borderId="70" xfId="0" applyFont="1" applyFill="1" applyBorder="1" applyAlignment="1" applyProtection="1">
      <alignment vertical="center"/>
      <protection locked="0"/>
    </xf>
    <xf numFmtId="0" fontId="10" fillId="0" borderId="66" xfId="0" applyFont="1" applyFill="1" applyBorder="1" applyAlignment="1" applyProtection="1">
      <alignment vertical="center"/>
      <protection locked="0"/>
    </xf>
    <xf numFmtId="0" fontId="10" fillId="2" borderId="70" xfId="0" applyFont="1" applyFill="1" applyBorder="1" applyAlignment="1" applyProtection="1">
      <alignment horizontal="center" vertical="center"/>
      <protection locked="0"/>
    </xf>
    <xf numFmtId="0" fontId="10" fillId="2" borderId="66" xfId="0" applyFont="1" applyFill="1" applyBorder="1" applyAlignment="1" applyProtection="1">
      <alignment horizontal="center" vertical="center"/>
      <protection locked="0"/>
    </xf>
    <xf numFmtId="0" fontId="10" fillId="2" borderId="68" xfId="0" applyFont="1" applyFill="1" applyBorder="1" applyAlignment="1" applyProtection="1">
      <alignment horizontal="center" vertical="center"/>
      <protection locked="0"/>
    </xf>
    <xf numFmtId="0" fontId="16" fillId="0" borderId="69" xfId="0" applyFont="1" applyFill="1" applyBorder="1" applyProtection="1">
      <alignment vertical="center"/>
      <protection locked="0"/>
    </xf>
    <xf numFmtId="0" fontId="16" fillId="0" borderId="70" xfId="0" applyFont="1" applyFill="1" applyBorder="1" applyProtection="1">
      <alignment vertical="center"/>
      <protection locked="0"/>
    </xf>
    <xf numFmtId="0" fontId="10" fillId="0" borderId="66" xfId="0" applyFont="1" applyFill="1" applyBorder="1" applyAlignment="1" applyProtection="1">
      <alignment horizontal="center" vertical="center"/>
      <protection locked="0"/>
    </xf>
    <xf numFmtId="0" fontId="10" fillId="0" borderId="67" xfId="0" applyFont="1" applyFill="1" applyBorder="1" applyAlignment="1" applyProtection="1">
      <alignment horizontal="center" vertical="center"/>
      <protection locked="0"/>
    </xf>
    <xf numFmtId="0" fontId="10" fillId="2" borderId="85" xfId="0" applyFont="1" applyFill="1" applyBorder="1" applyAlignment="1" applyProtection="1">
      <alignment horizontal="center" vertical="center"/>
      <protection locked="0"/>
    </xf>
    <xf numFmtId="0" fontId="10" fillId="2" borderId="64" xfId="0" applyFont="1" applyFill="1" applyBorder="1" applyAlignment="1" applyProtection="1">
      <alignment horizontal="center" vertical="center"/>
      <protection locked="0"/>
    </xf>
    <xf numFmtId="0" fontId="10" fillId="2" borderId="57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52" xfId="0" applyFont="1" applyFill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10" fillId="2" borderId="34" xfId="0" applyFont="1" applyFill="1" applyBorder="1" applyAlignment="1" applyProtection="1">
      <alignment horizontal="center" vertical="center"/>
      <protection locked="0"/>
    </xf>
    <xf numFmtId="0" fontId="10" fillId="0" borderId="68" xfId="0" applyFont="1" applyFill="1" applyBorder="1" applyAlignment="1" applyProtection="1">
      <alignment vertical="center"/>
      <protection locked="0"/>
    </xf>
    <xf numFmtId="0" fontId="10" fillId="0" borderId="70" xfId="0" applyFont="1" applyFill="1" applyBorder="1" applyAlignment="1" applyProtection="1">
      <alignment horizontal="center" vertical="center"/>
      <protection locked="0"/>
    </xf>
    <xf numFmtId="38" fontId="10" fillId="0" borderId="66" xfId="1" applyFont="1" applyFill="1" applyBorder="1" applyAlignment="1" applyProtection="1">
      <alignment horizontal="right" vertical="center"/>
      <protection locked="0"/>
    </xf>
    <xf numFmtId="0" fontId="10" fillId="0" borderId="64" xfId="0" applyFont="1" applyFill="1" applyBorder="1" applyAlignment="1" applyProtection="1">
      <alignment horizontal="center" vertical="center"/>
      <protection locked="0"/>
    </xf>
    <xf numFmtId="0" fontId="10" fillId="0" borderId="65" xfId="0" applyFont="1" applyFill="1" applyBorder="1" applyAlignment="1" applyProtection="1">
      <alignment horizontal="center" vertical="center"/>
      <protection locked="0"/>
    </xf>
    <xf numFmtId="0" fontId="10" fillId="0" borderId="53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52" xfId="0" applyFont="1" applyFill="1" applyBorder="1" applyAlignment="1" applyProtection="1">
      <alignment vertical="center"/>
      <protection locked="0"/>
    </xf>
    <xf numFmtId="0" fontId="10" fillId="0" borderId="33" xfId="0" applyFont="1" applyFill="1" applyBorder="1" applyAlignment="1" applyProtection="1">
      <alignment vertical="center"/>
      <protection locked="0"/>
    </xf>
    <xf numFmtId="0" fontId="10" fillId="0" borderId="15" xfId="0" applyFont="1" applyFill="1" applyBorder="1" applyAlignment="1" applyProtection="1">
      <alignment vertical="center"/>
      <protection locked="0"/>
    </xf>
    <xf numFmtId="0" fontId="10" fillId="0" borderId="34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35" xfId="0" applyFont="1" applyFill="1" applyBorder="1" applyAlignment="1" applyProtection="1">
      <alignment horizontal="center" vertical="center"/>
      <protection locked="0"/>
    </xf>
    <xf numFmtId="0" fontId="16" fillId="0" borderId="15" xfId="0" applyFont="1" applyFill="1" applyBorder="1" applyProtection="1">
      <alignment vertical="center"/>
      <protection locked="0"/>
    </xf>
    <xf numFmtId="0" fontId="10" fillId="0" borderId="15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0" borderId="63" xfId="0" applyFont="1" applyFill="1" applyBorder="1" applyAlignment="1" applyProtection="1">
      <alignment vertical="center"/>
      <protection locked="0"/>
    </xf>
    <xf numFmtId="0" fontId="10" fillId="0" borderId="64" xfId="0" applyFont="1" applyFill="1" applyBorder="1" applyAlignment="1" applyProtection="1">
      <alignment vertical="center"/>
      <protection locked="0"/>
    </xf>
    <xf numFmtId="0" fontId="16" fillId="0" borderId="64" xfId="0" applyFont="1" applyFill="1" applyBorder="1" applyProtection="1">
      <alignment vertical="center"/>
      <protection locked="0"/>
    </xf>
    <xf numFmtId="0" fontId="10" fillId="5" borderId="85" xfId="0" applyFont="1" applyFill="1" applyBorder="1" applyAlignment="1" applyProtection="1">
      <alignment horizontal="center" vertical="center"/>
      <protection locked="0"/>
    </xf>
    <xf numFmtId="0" fontId="10" fillId="5" borderId="64" xfId="0" applyFont="1" applyFill="1" applyBorder="1" applyAlignment="1" applyProtection="1">
      <alignment horizontal="center" vertical="center"/>
      <protection locked="0"/>
    </xf>
    <xf numFmtId="0" fontId="10" fillId="5" borderId="57" xfId="0" applyFont="1" applyFill="1" applyBorder="1" applyAlignment="1" applyProtection="1">
      <alignment horizontal="center" vertical="center"/>
      <protection locked="0"/>
    </xf>
    <xf numFmtId="0" fontId="10" fillId="5" borderId="10" xfId="0" applyFont="1" applyFill="1" applyBorder="1" applyAlignment="1" applyProtection="1">
      <alignment horizontal="center" vertical="center"/>
      <protection locked="0"/>
    </xf>
    <xf numFmtId="0" fontId="10" fillId="5" borderId="0" xfId="0" applyFont="1" applyFill="1" applyBorder="1" applyAlignment="1" applyProtection="1">
      <alignment horizontal="center" vertical="center"/>
      <protection locked="0"/>
    </xf>
    <xf numFmtId="0" fontId="10" fillId="5" borderId="52" xfId="0" applyFont="1" applyFill="1" applyBorder="1" applyAlignment="1" applyProtection="1">
      <alignment horizontal="center" vertical="center"/>
      <protection locked="0"/>
    </xf>
    <xf numFmtId="0" fontId="10" fillId="5" borderId="84" xfId="0" applyFont="1" applyFill="1" applyBorder="1" applyAlignment="1" applyProtection="1">
      <alignment horizontal="center" vertical="center"/>
      <protection locked="0"/>
    </xf>
    <xf numFmtId="0" fontId="10" fillId="5" borderId="56" xfId="0" applyFont="1" applyFill="1" applyBorder="1" applyAlignment="1" applyProtection="1">
      <alignment horizontal="center" vertical="center"/>
      <protection locked="0"/>
    </xf>
    <xf numFmtId="0" fontId="10" fillId="5" borderId="47" xfId="0" applyFont="1" applyFill="1" applyBorder="1" applyAlignment="1" applyProtection="1">
      <alignment horizontal="center" vertical="center"/>
      <protection locked="0"/>
    </xf>
    <xf numFmtId="0" fontId="10" fillId="0" borderId="53" xfId="0" applyFont="1" applyFill="1" applyBorder="1" applyAlignment="1" applyProtection="1">
      <alignment horizontal="center" vertical="center"/>
      <protection locked="0"/>
    </xf>
    <xf numFmtId="49" fontId="10" fillId="0" borderId="64" xfId="0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64" xfId="0" applyFont="1" applyFill="1" applyBorder="1" applyAlignment="1" applyProtection="1">
      <alignment horizontal="center" vertical="center"/>
      <protection locked="0"/>
    </xf>
    <xf numFmtId="0" fontId="10" fillId="0" borderId="59" xfId="0" applyFont="1" applyFill="1" applyBorder="1" applyAlignment="1" applyProtection="1">
      <alignment vertical="center"/>
      <protection locked="0"/>
    </xf>
    <xf numFmtId="0" fontId="10" fillId="0" borderId="35" xfId="0" applyFont="1" applyFill="1" applyBorder="1" applyAlignment="1" applyProtection="1">
      <alignment vertical="center"/>
      <protection locked="0"/>
    </xf>
    <xf numFmtId="0" fontId="10" fillId="0" borderId="52" xfId="0" applyFont="1" applyFill="1" applyBorder="1" applyAlignment="1" applyProtection="1">
      <alignment horizontal="center" vertical="center"/>
      <protection locked="0"/>
    </xf>
    <xf numFmtId="0" fontId="10" fillId="0" borderId="79" xfId="0" applyFont="1" applyFill="1" applyBorder="1" applyAlignment="1" applyProtection="1">
      <alignment horizontal="center" vertical="center"/>
      <protection locked="0"/>
    </xf>
    <xf numFmtId="0" fontId="10" fillId="0" borderId="29" xfId="0" applyFont="1" applyFill="1" applyBorder="1" applyAlignment="1" applyProtection="1">
      <alignment horizontal="center" vertical="center"/>
      <protection locked="0"/>
    </xf>
    <xf numFmtId="0" fontId="10" fillId="0" borderId="61" xfId="0" applyFont="1" applyFill="1" applyBorder="1" applyAlignment="1" applyProtection="1">
      <alignment vertical="center"/>
      <protection locked="0"/>
    </xf>
    <xf numFmtId="0" fontId="10" fillId="0" borderId="56" xfId="0" applyFont="1" applyFill="1" applyBorder="1" applyAlignment="1" applyProtection="1">
      <alignment vertical="center"/>
      <protection locked="0"/>
    </xf>
    <xf numFmtId="0" fontId="16" fillId="0" borderId="35" xfId="0" applyFont="1" applyFill="1" applyBorder="1" applyProtection="1">
      <alignment vertical="center"/>
      <protection locked="0"/>
    </xf>
    <xf numFmtId="0" fontId="10" fillId="0" borderId="56" xfId="0" applyFont="1" applyFill="1" applyBorder="1" applyAlignment="1" applyProtection="1">
      <alignment horizontal="center" vertical="center"/>
      <protection locked="0"/>
    </xf>
    <xf numFmtId="49" fontId="10" fillId="0" borderId="56" xfId="0" applyNumberFormat="1" applyFont="1" applyFill="1" applyBorder="1" applyAlignment="1" applyProtection="1">
      <alignment horizontal="center" vertical="center"/>
      <protection locked="0"/>
    </xf>
    <xf numFmtId="0" fontId="16" fillId="0" borderId="56" xfId="0" applyFont="1" applyFill="1" applyBorder="1" applyProtection="1">
      <alignment vertical="center"/>
      <protection locked="0"/>
    </xf>
    <xf numFmtId="0" fontId="16" fillId="0" borderId="62" xfId="0" applyFont="1" applyFill="1" applyBorder="1" applyProtection="1">
      <alignment vertical="center"/>
      <protection locked="0"/>
    </xf>
    <xf numFmtId="0" fontId="10" fillId="5" borderId="22" xfId="0" applyFont="1" applyFill="1" applyBorder="1" applyAlignment="1" applyProtection="1">
      <alignment horizontal="center" vertical="center" wrapText="1"/>
      <protection locked="0"/>
    </xf>
    <xf numFmtId="0" fontId="10" fillId="5" borderId="21" xfId="0" applyFont="1" applyFill="1" applyBorder="1" applyAlignment="1" applyProtection="1">
      <alignment horizontal="center" vertical="center"/>
      <protection locked="0"/>
    </xf>
    <xf numFmtId="0" fontId="10" fillId="5" borderId="44" xfId="0" applyFont="1" applyFill="1" applyBorder="1" applyAlignment="1" applyProtection="1">
      <alignment horizontal="center" vertical="center"/>
      <protection locked="0"/>
    </xf>
    <xf numFmtId="0" fontId="9" fillId="0" borderId="40" xfId="0" applyFont="1" applyFill="1" applyBorder="1" applyAlignment="1" applyProtection="1">
      <alignment horizontal="center" vertical="center"/>
      <protection locked="0"/>
    </xf>
    <xf numFmtId="0" fontId="9" fillId="0" borderId="21" xfId="0" applyFont="1" applyFill="1" applyBorder="1" applyAlignment="1" applyProtection="1">
      <alignment horizontal="center" vertical="center"/>
      <protection locked="0"/>
    </xf>
    <xf numFmtId="0" fontId="10" fillId="0" borderId="50" xfId="0" applyFont="1" applyFill="1" applyBorder="1" applyAlignment="1" applyProtection="1">
      <alignment vertical="center"/>
      <protection locked="0"/>
    </xf>
    <xf numFmtId="0" fontId="9" fillId="2" borderId="40" xfId="0" applyFont="1" applyFill="1" applyBorder="1" applyAlignment="1" applyProtection="1">
      <alignment horizontal="distributed" vertical="center" shrinkToFit="1"/>
      <protection locked="0"/>
    </xf>
    <xf numFmtId="0" fontId="9" fillId="2" borderId="21" xfId="0" applyFont="1" applyFill="1" applyBorder="1" applyAlignment="1" applyProtection="1">
      <alignment horizontal="distributed" vertical="center" shrinkToFit="1"/>
      <protection locked="0"/>
    </xf>
    <xf numFmtId="0" fontId="9" fillId="2" borderId="44" xfId="0" applyFont="1" applyFill="1" applyBorder="1" applyAlignment="1" applyProtection="1">
      <alignment horizontal="distributed" vertical="center" shrinkToFit="1"/>
      <protection locked="0"/>
    </xf>
    <xf numFmtId="0" fontId="9" fillId="2" borderId="53" xfId="0" applyFont="1" applyFill="1" applyBorder="1" applyAlignment="1" applyProtection="1">
      <alignment horizontal="distributed" vertical="center" shrinkToFit="1"/>
      <protection locked="0"/>
    </xf>
    <xf numFmtId="0" fontId="9" fillId="2" borderId="0" xfId="0" applyFont="1" applyFill="1" applyBorder="1" applyAlignment="1" applyProtection="1">
      <alignment horizontal="distributed" vertical="center" shrinkToFit="1"/>
      <protection locked="0"/>
    </xf>
    <xf numFmtId="0" fontId="9" fillId="2" borderId="52" xfId="0" applyFont="1" applyFill="1" applyBorder="1" applyAlignment="1" applyProtection="1">
      <alignment horizontal="distributed" vertical="center" shrinkToFit="1"/>
      <protection locked="0"/>
    </xf>
    <xf numFmtId="0" fontId="9" fillId="2" borderId="61" xfId="0" applyFont="1" applyFill="1" applyBorder="1" applyAlignment="1" applyProtection="1">
      <alignment horizontal="distributed" vertical="center" shrinkToFit="1"/>
      <protection locked="0"/>
    </xf>
    <xf numFmtId="0" fontId="9" fillId="2" borderId="56" xfId="0" applyFont="1" applyFill="1" applyBorder="1" applyAlignment="1" applyProtection="1">
      <alignment horizontal="distributed" vertical="center" shrinkToFit="1"/>
      <protection locked="0"/>
    </xf>
    <xf numFmtId="0" fontId="9" fillId="2" borderId="47" xfId="0" applyFont="1" applyFill="1" applyBorder="1" applyAlignment="1" applyProtection="1">
      <alignment horizontal="distributed" vertical="center" shrinkToFit="1"/>
      <protection locked="0"/>
    </xf>
    <xf numFmtId="0" fontId="10" fillId="0" borderId="21" xfId="0" applyFont="1" applyFill="1" applyBorder="1" applyAlignment="1" applyProtection="1">
      <alignment horizontal="center" vertical="center"/>
      <protection locked="0"/>
    </xf>
    <xf numFmtId="0" fontId="10" fillId="0" borderId="20" xfId="0" applyFont="1" applyFill="1" applyBorder="1" applyAlignment="1" applyProtection="1">
      <alignment horizontal="center" vertical="center"/>
      <protection locked="0"/>
    </xf>
    <xf numFmtId="0" fontId="10" fillId="0" borderId="83" xfId="0" applyFont="1" applyFill="1" applyBorder="1" applyAlignment="1" applyProtection="1">
      <alignment horizontal="center" vertical="center"/>
      <protection locked="0"/>
    </xf>
    <xf numFmtId="0" fontId="10" fillId="0" borderId="28" xfId="0" applyFont="1" applyFill="1" applyBorder="1" applyAlignment="1" applyProtection="1">
      <alignment horizontal="center" vertical="center"/>
      <protection locked="0"/>
    </xf>
    <xf numFmtId="0" fontId="10" fillId="0" borderId="56" xfId="0" applyFont="1" applyFill="1" applyBorder="1" applyAlignment="1" applyProtection="1">
      <alignment horizontal="right" vertical="center"/>
      <protection locked="0"/>
    </xf>
    <xf numFmtId="0" fontId="10" fillId="5" borderId="6" xfId="0" applyFont="1" applyFill="1" applyBorder="1" applyAlignment="1" applyProtection="1">
      <alignment horizontal="center" vertical="distributed" textRotation="255" indent="1"/>
      <protection locked="0"/>
    </xf>
    <xf numFmtId="0" fontId="10" fillId="5" borderId="5" xfId="0" applyFont="1" applyFill="1" applyBorder="1" applyAlignment="1" applyProtection="1">
      <alignment horizontal="center" vertical="distributed" textRotation="255" indent="1"/>
      <protection locked="0"/>
    </xf>
    <xf numFmtId="0" fontId="10" fillId="5" borderId="82" xfId="0" applyFont="1" applyFill="1" applyBorder="1" applyAlignment="1" applyProtection="1">
      <alignment horizontal="center" vertical="distributed" textRotation="255" indent="1"/>
      <protection locked="0"/>
    </xf>
    <xf numFmtId="0" fontId="10" fillId="5" borderId="69" xfId="0" applyFont="1" applyFill="1" applyBorder="1" applyAlignment="1" applyProtection="1">
      <alignment horizontal="center" vertical="distributed" textRotation="255" indent="1"/>
      <protection locked="0"/>
    </xf>
    <xf numFmtId="0" fontId="10" fillId="5" borderId="3" xfId="0" applyFont="1" applyFill="1" applyBorder="1" applyAlignment="1" applyProtection="1">
      <alignment horizontal="center" vertical="distributed" textRotation="255" indent="1"/>
      <protection locked="0"/>
    </xf>
    <xf numFmtId="0" fontId="10" fillId="5" borderId="2" xfId="0" applyFont="1" applyFill="1" applyBorder="1" applyAlignment="1" applyProtection="1">
      <alignment horizontal="center" vertical="distributed" textRotation="255" indent="1"/>
      <protection locked="0"/>
    </xf>
    <xf numFmtId="0" fontId="10" fillId="0" borderId="72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0" fillId="0" borderId="76" xfId="0" applyFont="1" applyFill="1" applyBorder="1" applyAlignment="1" applyProtection="1">
      <alignment horizontal="center" vertical="center"/>
      <protection locked="0"/>
    </xf>
    <xf numFmtId="181" fontId="10" fillId="0" borderId="72" xfId="0" applyNumberFormat="1" applyFont="1" applyFill="1" applyBorder="1" applyAlignment="1" applyProtection="1">
      <alignment horizontal="center" vertical="center"/>
      <protection locked="0"/>
    </xf>
    <xf numFmtId="181" fontId="10" fillId="0" borderId="8" xfId="0" applyNumberFormat="1" applyFont="1" applyFill="1" applyBorder="1" applyAlignment="1" applyProtection="1">
      <alignment horizontal="center" vertical="center"/>
      <protection locked="0"/>
    </xf>
    <xf numFmtId="181" fontId="10" fillId="0" borderId="76" xfId="0" applyNumberFormat="1" applyFont="1" applyFill="1" applyBorder="1" applyAlignment="1" applyProtection="1">
      <alignment horizontal="center" vertical="center"/>
      <protection locked="0"/>
    </xf>
    <xf numFmtId="0" fontId="10" fillId="0" borderId="70" xfId="0" applyFont="1" applyFill="1" applyBorder="1" applyAlignment="1" applyProtection="1">
      <alignment horizontal="left" vertical="center"/>
      <protection locked="0"/>
    </xf>
    <xf numFmtId="0" fontId="10" fillId="0" borderId="66" xfId="0" applyFont="1" applyFill="1" applyBorder="1" applyAlignment="1" applyProtection="1">
      <alignment horizontal="left" vertical="center"/>
      <protection locked="0"/>
    </xf>
    <xf numFmtId="0" fontId="10" fillId="0" borderId="68" xfId="0" applyFont="1" applyFill="1" applyBorder="1" applyAlignment="1" applyProtection="1">
      <alignment horizontal="left" vertical="center"/>
      <protection locked="0"/>
    </xf>
    <xf numFmtId="181" fontId="9" fillId="0" borderId="70" xfId="0" applyNumberFormat="1" applyFont="1" applyFill="1" applyBorder="1" applyAlignment="1" applyProtection="1">
      <alignment horizontal="center" vertical="center"/>
      <protection locked="0"/>
    </xf>
    <xf numFmtId="181" fontId="9" fillId="0" borderId="66" xfId="0" applyNumberFormat="1" applyFont="1" applyFill="1" applyBorder="1" applyAlignment="1" applyProtection="1">
      <alignment horizontal="center" vertical="center"/>
      <protection locked="0"/>
    </xf>
    <xf numFmtId="181" fontId="9" fillId="0" borderId="68" xfId="0" applyNumberFormat="1" applyFont="1" applyFill="1" applyBorder="1" applyAlignment="1" applyProtection="1">
      <alignment horizontal="center" vertical="center"/>
      <protection locked="0"/>
    </xf>
    <xf numFmtId="181" fontId="9" fillId="0" borderId="67" xfId="0" applyNumberFormat="1" applyFont="1" applyFill="1" applyBorder="1" applyAlignment="1" applyProtection="1">
      <alignment horizontal="center" vertical="center"/>
      <protection locked="0"/>
    </xf>
    <xf numFmtId="181" fontId="10" fillId="0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71" xfId="0" applyFont="1" applyFill="1" applyBorder="1" applyAlignment="1" applyProtection="1">
      <alignment horizontal="center" vertical="center"/>
      <protection locked="0"/>
    </xf>
    <xf numFmtId="0" fontId="10" fillId="0" borderId="18" xfId="0" applyFont="1" applyFill="1" applyBorder="1" applyAlignment="1" applyProtection="1">
      <alignment horizontal="center" vertical="center"/>
      <protection locked="0"/>
    </xf>
    <xf numFmtId="0" fontId="10" fillId="0" borderId="48" xfId="0" applyFont="1" applyFill="1" applyBorder="1" applyAlignment="1" applyProtection="1">
      <alignment horizontal="center" vertical="center"/>
      <protection locked="0"/>
    </xf>
    <xf numFmtId="181" fontId="9" fillId="0" borderId="71" xfId="0" applyNumberFormat="1" applyFont="1" applyFill="1" applyBorder="1" applyAlignment="1" applyProtection="1">
      <alignment horizontal="center" vertical="center"/>
      <protection locked="0"/>
    </xf>
    <xf numFmtId="181" fontId="9" fillId="0" borderId="18" xfId="0" applyNumberFormat="1" applyFont="1" applyFill="1" applyBorder="1" applyAlignment="1" applyProtection="1">
      <alignment horizontal="center" vertical="center"/>
      <protection locked="0"/>
    </xf>
    <xf numFmtId="181" fontId="9" fillId="0" borderId="48" xfId="0" applyNumberFormat="1" applyFont="1" applyFill="1" applyBorder="1" applyAlignment="1" applyProtection="1">
      <alignment horizontal="center" vertical="center"/>
      <protection locked="0"/>
    </xf>
    <xf numFmtId="181" fontId="9" fillId="0" borderId="17" xfId="0" applyNumberFormat="1" applyFont="1" applyFill="1" applyBorder="1" applyAlignment="1" applyProtection="1">
      <alignment horizontal="center" vertical="center"/>
      <protection locked="0"/>
    </xf>
    <xf numFmtId="0" fontId="10" fillId="0" borderId="67" xfId="0" applyFont="1" applyFill="1" applyBorder="1" applyAlignment="1" applyProtection="1">
      <alignment vertical="center"/>
      <protection locked="0"/>
    </xf>
    <xf numFmtId="0" fontId="20" fillId="0" borderId="53" xfId="0" applyFont="1" applyFill="1" applyBorder="1" applyAlignment="1" applyProtection="1">
      <alignment horizontal="distributed" vertical="center"/>
      <protection locked="0"/>
    </xf>
    <xf numFmtId="0" fontId="20" fillId="0" borderId="0" xfId="0" applyFont="1" applyFill="1" applyBorder="1" applyAlignment="1" applyProtection="1">
      <alignment horizontal="distributed" vertical="center"/>
      <protection locked="0"/>
    </xf>
    <xf numFmtId="38" fontId="10" fillId="0" borderId="0" xfId="1" applyFont="1" applyFill="1" applyBorder="1" applyAlignment="1" applyProtection="1">
      <alignment vertical="center"/>
      <protection locked="0"/>
    </xf>
    <xf numFmtId="0" fontId="10" fillId="5" borderId="53" xfId="0" applyFont="1" applyFill="1" applyBorder="1" applyAlignment="1" applyProtection="1">
      <alignment horizontal="distributed" vertical="center" wrapText="1"/>
      <protection locked="0"/>
    </xf>
    <xf numFmtId="0" fontId="10" fillId="5" borderId="0" xfId="0" applyFont="1" applyFill="1" applyBorder="1" applyAlignment="1" applyProtection="1">
      <alignment horizontal="distributed" vertical="center" wrapText="1"/>
      <protection locked="0"/>
    </xf>
    <xf numFmtId="0" fontId="10" fillId="5" borderId="52" xfId="0" applyFont="1" applyFill="1" applyBorder="1" applyAlignment="1" applyProtection="1">
      <alignment horizontal="distributed" vertical="center" wrapText="1"/>
      <protection locked="0"/>
    </xf>
    <xf numFmtId="0" fontId="10" fillId="5" borderId="33" xfId="0" applyFont="1" applyFill="1" applyBorder="1" applyAlignment="1" applyProtection="1">
      <alignment horizontal="distributed" vertical="center" wrapText="1"/>
      <protection locked="0"/>
    </xf>
    <xf numFmtId="0" fontId="10" fillId="5" borderId="15" xfId="0" applyFont="1" applyFill="1" applyBorder="1" applyAlignment="1" applyProtection="1">
      <alignment horizontal="distributed" vertical="center" wrapText="1"/>
      <protection locked="0"/>
    </xf>
    <xf numFmtId="0" fontId="10" fillId="5" borderId="34" xfId="0" applyFont="1" applyFill="1" applyBorder="1" applyAlignment="1" applyProtection="1">
      <alignment horizontal="distributed" vertical="center" wrapText="1"/>
      <protection locked="0"/>
    </xf>
    <xf numFmtId="0" fontId="9" fillId="0" borderId="63" xfId="0" applyFont="1" applyFill="1" applyBorder="1" applyAlignment="1" applyProtection="1">
      <alignment vertical="center"/>
      <protection locked="0"/>
    </xf>
    <xf numFmtId="0" fontId="9" fillId="0" borderId="64" xfId="0" applyFont="1" applyFill="1" applyBorder="1" applyAlignment="1" applyProtection="1">
      <alignment vertical="center"/>
      <protection locked="0"/>
    </xf>
    <xf numFmtId="0" fontId="9" fillId="0" borderId="65" xfId="0" applyFont="1" applyFill="1" applyBorder="1" applyAlignment="1" applyProtection="1">
      <alignment vertical="center"/>
      <protection locked="0"/>
    </xf>
    <xf numFmtId="0" fontId="9" fillId="0" borderId="53" xfId="0" applyFont="1" applyFill="1" applyBorder="1" applyAlignment="1" applyProtection="1">
      <alignment horizontal="distributed" vertical="center"/>
      <protection locked="0"/>
    </xf>
    <xf numFmtId="0" fontId="9" fillId="0" borderId="0" xfId="0" applyFont="1" applyFill="1" applyBorder="1" applyAlignment="1" applyProtection="1">
      <alignment horizontal="distributed" vertical="center"/>
      <protection locked="0"/>
    </xf>
    <xf numFmtId="0" fontId="16" fillId="0" borderId="53" xfId="0" applyFont="1" applyFill="1" applyBorder="1" applyProtection="1">
      <alignment vertical="center"/>
      <protection locked="0"/>
    </xf>
    <xf numFmtId="0" fontId="16" fillId="0" borderId="33" xfId="0" applyFont="1" applyFill="1" applyBorder="1" applyProtection="1">
      <alignment vertical="center"/>
      <protection locked="0"/>
    </xf>
    <xf numFmtId="0" fontId="16" fillId="0" borderId="14" xfId="0" applyFont="1" applyFill="1" applyBorder="1" applyProtection="1">
      <alignment vertical="center"/>
      <protection locked="0"/>
    </xf>
    <xf numFmtId="38" fontId="10" fillId="0" borderId="56" xfId="1" applyFont="1" applyFill="1" applyBorder="1" applyAlignment="1" applyProtection="1">
      <alignment vertical="center"/>
      <protection locked="0"/>
    </xf>
    <xf numFmtId="0" fontId="10" fillId="0" borderId="47" xfId="0" applyFont="1" applyFill="1" applyBorder="1" applyAlignment="1" applyProtection="1">
      <alignment horizontal="center" vertical="center"/>
      <protection locked="0"/>
    </xf>
    <xf numFmtId="0" fontId="9" fillId="0" borderId="33" xfId="0" applyFont="1" applyFill="1" applyBorder="1" applyAlignment="1" applyProtection="1">
      <alignment horizontal="distributed" vertical="center"/>
      <protection locked="0"/>
    </xf>
    <xf numFmtId="0" fontId="9" fillId="0" borderId="15" xfId="0" applyFont="1" applyFill="1" applyBorder="1" applyAlignment="1" applyProtection="1">
      <alignment horizontal="distributed" vertical="center"/>
      <protection locked="0"/>
    </xf>
    <xf numFmtId="38" fontId="10" fillId="0" borderId="18" xfId="1" applyFont="1" applyFill="1" applyBorder="1" applyAlignment="1" applyProtection="1">
      <alignment vertical="center"/>
      <protection locked="0"/>
    </xf>
    <xf numFmtId="0" fontId="10" fillId="0" borderId="34" xfId="0" applyFont="1" applyFill="1" applyBorder="1" applyAlignment="1" applyProtection="1">
      <alignment horizontal="center" vertical="center"/>
      <protection locked="0"/>
    </xf>
    <xf numFmtId="0" fontId="10" fillId="0" borderId="63" xfId="0" applyFont="1" applyFill="1" applyBorder="1" applyAlignment="1" applyProtection="1">
      <alignment horizontal="center" vertical="center"/>
      <protection locked="0"/>
    </xf>
    <xf numFmtId="0" fontId="10" fillId="0" borderId="61" xfId="0" applyFont="1" applyFill="1" applyBorder="1" applyAlignment="1" applyProtection="1">
      <alignment horizontal="center" vertical="center"/>
      <protection locked="0"/>
    </xf>
    <xf numFmtId="0" fontId="10" fillId="0" borderId="57" xfId="0" applyFont="1" applyFill="1" applyBorder="1" applyAlignment="1" applyProtection="1">
      <alignment horizontal="center" vertical="center"/>
      <protection locked="0"/>
    </xf>
    <xf numFmtId="0" fontId="16" fillId="0" borderId="63" xfId="0" applyFont="1" applyFill="1" applyBorder="1" applyProtection="1">
      <alignment vertical="center"/>
      <protection locked="0"/>
    </xf>
    <xf numFmtId="0" fontId="16" fillId="0" borderId="57" xfId="0" applyFont="1" applyFill="1" applyBorder="1" applyProtection="1">
      <alignment vertical="center"/>
      <protection locked="0"/>
    </xf>
    <xf numFmtId="0" fontId="16" fillId="0" borderId="61" xfId="0" applyFont="1" applyFill="1" applyBorder="1" applyProtection="1">
      <alignment vertical="center"/>
      <protection locked="0"/>
    </xf>
    <xf numFmtId="0" fontId="16" fillId="0" borderId="47" xfId="0" applyFont="1" applyFill="1" applyBorder="1" applyProtection="1">
      <alignment vertical="center"/>
      <protection locked="0"/>
    </xf>
    <xf numFmtId="0" fontId="10" fillId="0" borderId="62" xfId="0" applyFont="1" applyFill="1" applyBorder="1" applyAlignment="1" applyProtection="1">
      <alignment horizontal="center" vertical="center"/>
      <protection locked="0"/>
    </xf>
    <xf numFmtId="0" fontId="9" fillId="2" borderId="70" xfId="0" applyFont="1" applyFill="1" applyBorder="1" applyAlignment="1" applyProtection="1">
      <alignment vertical="center"/>
      <protection locked="0"/>
    </xf>
    <xf numFmtId="0" fontId="9" fillId="2" borderId="66" xfId="0" applyFont="1" applyFill="1" applyBorder="1" applyAlignment="1" applyProtection="1">
      <alignment vertical="center"/>
      <protection locked="0"/>
    </xf>
    <xf numFmtId="0" fontId="10" fillId="0" borderId="69" xfId="0" applyFont="1" applyFill="1" applyBorder="1" applyAlignment="1" applyProtection="1">
      <alignment horizontal="center" vertical="center"/>
      <protection locked="0"/>
    </xf>
    <xf numFmtId="0" fontId="10" fillId="0" borderId="80" xfId="0" applyFont="1" applyFill="1" applyBorder="1" applyAlignment="1" applyProtection="1">
      <alignment horizontal="center" vertical="center"/>
      <protection locked="0"/>
    </xf>
    <xf numFmtId="0" fontId="10" fillId="0" borderId="81" xfId="0" applyFont="1" applyFill="1" applyBorder="1" applyAlignment="1" applyProtection="1">
      <alignment horizontal="center" vertical="center"/>
      <protection locked="0"/>
    </xf>
    <xf numFmtId="0" fontId="10" fillId="0" borderId="68" xfId="0" applyFont="1" applyFill="1" applyBorder="1" applyAlignment="1" applyProtection="1">
      <alignment horizontal="center" vertical="center"/>
      <protection locked="0"/>
    </xf>
    <xf numFmtId="0" fontId="10" fillId="2" borderId="63" xfId="0" applyFont="1" applyFill="1" applyBorder="1" applyAlignment="1" applyProtection="1">
      <alignment horizontal="distributed" vertical="center"/>
      <protection locked="0"/>
    </xf>
    <xf numFmtId="0" fontId="10" fillId="2" borderId="64" xfId="0" applyFont="1" applyFill="1" applyBorder="1" applyAlignment="1" applyProtection="1">
      <alignment horizontal="distributed" vertical="center"/>
      <protection locked="0"/>
    </xf>
    <xf numFmtId="0" fontId="10" fillId="2" borderId="57" xfId="0" applyFont="1" applyFill="1" applyBorder="1" applyAlignment="1" applyProtection="1">
      <alignment horizontal="distributed" vertical="center"/>
      <protection locked="0"/>
    </xf>
    <xf numFmtId="0" fontId="10" fillId="2" borderId="61" xfId="0" applyFont="1" applyFill="1" applyBorder="1" applyAlignment="1" applyProtection="1">
      <alignment horizontal="distributed" vertical="center"/>
      <protection locked="0"/>
    </xf>
    <xf numFmtId="0" fontId="10" fillId="2" borderId="56" xfId="0" applyFont="1" applyFill="1" applyBorder="1" applyAlignment="1" applyProtection="1">
      <alignment horizontal="distributed" vertical="center"/>
      <protection locked="0"/>
    </xf>
    <xf numFmtId="0" fontId="10" fillId="2" borderId="47" xfId="0" applyFont="1" applyFill="1" applyBorder="1" applyAlignment="1" applyProtection="1">
      <alignment horizontal="distributed" vertical="center"/>
      <protection locked="0"/>
    </xf>
    <xf numFmtId="0" fontId="10" fillId="5" borderId="64" xfId="0" applyFont="1" applyFill="1" applyBorder="1" applyAlignment="1" applyProtection="1">
      <alignment horizontal="distributed" vertical="center"/>
      <protection locked="0"/>
    </xf>
    <xf numFmtId="0" fontId="10" fillId="5" borderId="57" xfId="0" applyFont="1" applyFill="1" applyBorder="1" applyAlignment="1" applyProtection="1">
      <alignment horizontal="distributed" vertical="center"/>
      <protection locked="0"/>
    </xf>
    <xf numFmtId="0" fontId="10" fillId="5" borderId="56" xfId="0" applyFont="1" applyFill="1" applyBorder="1" applyAlignment="1" applyProtection="1">
      <alignment horizontal="distributed" vertical="center"/>
      <protection locked="0"/>
    </xf>
    <xf numFmtId="0" fontId="10" fillId="5" borderId="47" xfId="0" applyFont="1" applyFill="1" applyBorder="1" applyAlignment="1" applyProtection="1">
      <alignment horizontal="distributed" vertical="center"/>
      <protection locked="0"/>
    </xf>
    <xf numFmtId="0" fontId="10" fillId="0" borderId="72" xfId="0" applyFont="1" applyFill="1" applyBorder="1" applyAlignment="1" applyProtection="1">
      <alignment horizontal="right" vertical="center"/>
      <protection locked="0"/>
    </xf>
    <xf numFmtId="0" fontId="10" fillId="0" borderId="8" xfId="0" applyFont="1" applyFill="1" applyBorder="1" applyAlignment="1" applyProtection="1">
      <alignment horizontal="right" vertical="center"/>
      <protection locked="0"/>
    </xf>
    <xf numFmtId="0" fontId="10" fillId="0" borderId="8" xfId="0" applyFont="1" applyFill="1" applyBorder="1" applyAlignment="1" applyProtection="1">
      <alignment horizontal="left" vertical="center"/>
      <protection locked="0"/>
    </xf>
    <xf numFmtId="0" fontId="10" fillId="0" borderId="76" xfId="0" applyFont="1" applyFill="1" applyBorder="1" applyAlignment="1" applyProtection="1">
      <alignment horizontal="left" vertical="center"/>
      <protection locked="0"/>
    </xf>
    <xf numFmtId="0" fontId="10" fillId="5" borderId="40" xfId="0" applyFont="1" applyFill="1" applyBorder="1" applyAlignment="1" applyProtection="1">
      <alignment horizontal="distributed" vertical="center" wrapText="1"/>
      <protection locked="0"/>
    </xf>
    <xf numFmtId="0" fontId="10" fillId="5" borderId="21" xfId="0" applyFont="1" applyFill="1" applyBorder="1" applyAlignment="1" applyProtection="1">
      <alignment horizontal="distributed" vertical="center" wrapText="1"/>
      <protection locked="0"/>
    </xf>
    <xf numFmtId="0" fontId="10" fillId="5" borderId="44" xfId="0" applyFont="1" applyFill="1" applyBorder="1" applyAlignment="1" applyProtection="1">
      <alignment horizontal="distributed" vertical="center" wrapText="1"/>
      <protection locked="0"/>
    </xf>
    <xf numFmtId="0" fontId="10" fillId="0" borderId="40" xfId="0" applyFont="1" applyFill="1" applyBorder="1" applyProtection="1">
      <alignment vertical="center"/>
      <protection locked="0"/>
    </xf>
    <xf numFmtId="0" fontId="10" fillId="0" borderId="21" xfId="0" applyFont="1" applyFill="1" applyBorder="1" applyProtection="1">
      <alignment vertical="center"/>
      <protection locked="0"/>
    </xf>
    <xf numFmtId="0" fontId="10" fillId="0" borderId="20" xfId="0" applyFont="1" applyFill="1" applyBorder="1" applyProtection="1">
      <alignment vertical="center"/>
      <protection locked="0"/>
    </xf>
    <xf numFmtId="0" fontId="10" fillId="5" borderId="70" xfId="0" applyFont="1" applyFill="1" applyBorder="1" applyAlignment="1" applyProtection="1">
      <alignment horizontal="distributed" vertical="center" shrinkToFit="1"/>
      <protection locked="0"/>
    </xf>
    <xf numFmtId="0" fontId="10" fillId="5" borderId="66" xfId="0" applyFont="1" applyFill="1" applyBorder="1" applyAlignment="1" applyProtection="1">
      <alignment horizontal="distributed" vertical="center" shrinkToFit="1"/>
      <protection locked="0"/>
    </xf>
    <xf numFmtId="0" fontId="10" fillId="5" borderId="68" xfId="0" applyFont="1" applyFill="1" applyBorder="1" applyAlignment="1" applyProtection="1">
      <alignment horizontal="distributed" vertical="center" shrinkToFit="1"/>
      <protection locked="0"/>
    </xf>
    <xf numFmtId="0" fontId="10" fillId="0" borderId="70" xfId="0" applyFont="1" applyFill="1" applyBorder="1" applyAlignment="1" applyProtection="1">
      <alignment horizontal="right" vertical="center"/>
      <protection locked="0"/>
    </xf>
    <xf numFmtId="0" fontId="10" fillId="0" borderId="66" xfId="0" applyFont="1" applyFill="1" applyBorder="1" applyAlignment="1" applyProtection="1">
      <alignment horizontal="right" vertical="center"/>
      <protection locked="0"/>
    </xf>
    <xf numFmtId="0" fontId="10" fillId="5" borderId="61" xfId="0" applyFont="1" applyFill="1" applyBorder="1" applyAlignment="1" applyProtection="1">
      <alignment horizontal="distributed" vertical="center" wrapText="1"/>
      <protection locked="0"/>
    </xf>
    <xf numFmtId="0" fontId="10" fillId="5" borderId="56" xfId="0" applyFont="1" applyFill="1" applyBorder="1" applyAlignment="1" applyProtection="1">
      <alignment horizontal="distributed" vertical="center" wrapText="1"/>
      <protection locked="0"/>
    </xf>
    <xf numFmtId="0" fontId="10" fillId="5" borderId="47" xfId="0" applyFont="1" applyFill="1" applyBorder="1" applyAlignment="1" applyProtection="1">
      <alignment horizontal="distributed" vertical="center" wrapText="1"/>
      <protection locked="0"/>
    </xf>
    <xf numFmtId="0" fontId="10" fillId="0" borderId="53" xfId="0" applyFont="1" applyFill="1" applyBorder="1" applyProtection="1">
      <alignment vertical="center"/>
      <protection locked="0"/>
    </xf>
    <xf numFmtId="0" fontId="10" fillId="0" borderId="0" xfId="0" applyFont="1" applyFill="1" applyBorder="1" applyProtection="1">
      <alignment vertical="center"/>
      <protection locked="0"/>
    </xf>
    <xf numFmtId="0" fontId="10" fillId="0" borderId="35" xfId="0" applyFont="1" applyFill="1" applyBorder="1" applyProtection="1">
      <alignment vertical="center"/>
      <protection locked="0"/>
    </xf>
    <xf numFmtId="0" fontId="10" fillId="0" borderId="74" xfId="0" applyFont="1" applyFill="1" applyBorder="1" applyAlignment="1" applyProtection="1">
      <alignment horizontal="center" vertical="center"/>
      <protection locked="0"/>
    </xf>
    <xf numFmtId="0" fontId="10" fillId="0" borderId="75" xfId="0" applyFont="1" applyFill="1" applyBorder="1" applyAlignment="1" applyProtection="1">
      <alignment horizontal="center" vertical="center"/>
      <protection locked="0"/>
    </xf>
    <xf numFmtId="0" fontId="10" fillId="0" borderId="78" xfId="0" applyFont="1" applyFill="1" applyBorder="1" applyAlignment="1" applyProtection="1">
      <alignment horizontal="center" vertical="center"/>
      <protection locked="0"/>
    </xf>
    <xf numFmtId="0" fontId="10" fillId="0" borderId="73" xfId="0" applyFont="1" applyFill="1" applyBorder="1" applyAlignment="1" applyProtection="1">
      <alignment horizontal="center" vertical="center"/>
      <protection locked="0"/>
    </xf>
    <xf numFmtId="0" fontId="10" fillId="0" borderId="77" xfId="0" applyFont="1" applyFill="1" applyBorder="1" applyAlignment="1" applyProtection="1">
      <alignment horizontal="center" vertical="center"/>
      <protection locked="0"/>
    </xf>
    <xf numFmtId="0" fontId="10" fillId="0" borderId="44" xfId="0" applyFont="1" applyFill="1" applyBorder="1" applyAlignment="1" applyProtection="1">
      <alignment horizontal="center" vertical="center"/>
      <protection locked="0"/>
    </xf>
    <xf numFmtId="0" fontId="10" fillId="5" borderId="72" xfId="0" applyFont="1" applyFill="1" applyBorder="1" applyAlignment="1" applyProtection="1">
      <alignment horizontal="distributed" vertical="center" shrinkToFit="1"/>
      <protection locked="0"/>
    </xf>
    <xf numFmtId="0" fontId="10" fillId="5" borderId="8" xfId="0" applyFont="1" applyFill="1" applyBorder="1" applyAlignment="1" applyProtection="1">
      <alignment horizontal="distributed" vertical="center" shrinkToFit="1"/>
      <protection locked="0"/>
    </xf>
    <xf numFmtId="0" fontId="10" fillId="5" borderId="76" xfId="0" applyFont="1" applyFill="1" applyBorder="1" applyAlignment="1" applyProtection="1">
      <alignment horizontal="distributed" vertical="center" shrinkToFit="1"/>
      <protection locked="0"/>
    </xf>
    <xf numFmtId="0" fontId="10" fillId="5" borderId="22" xfId="0" applyFont="1" applyFill="1" applyBorder="1" applyAlignment="1" applyProtection="1">
      <alignment vertical="distributed" textRotation="255" indent="2"/>
      <protection locked="0"/>
    </xf>
    <xf numFmtId="0" fontId="0" fillId="0" borderId="44" xfId="0" applyBorder="1" applyAlignment="1" applyProtection="1">
      <alignment vertical="distributed" textRotation="255" indent="2"/>
      <protection locked="0"/>
    </xf>
    <xf numFmtId="0" fontId="0" fillId="0" borderId="10" xfId="0" applyBorder="1" applyAlignment="1" applyProtection="1">
      <alignment vertical="distributed" textRotation="255" indent="2"/>
      <protection locked="0"/>
    </xf>
    <xf numFmtId="0" fontId="0" fillId="0" borderId="52" xfId="0" applyBorder="1" applyAlignment="1" applyProtection="1">
      <alignment vertical="distributed" textRotation="255" indent="2"/>
      <protection locked="0"/>
    </xf>
    <xf numFmtId="0" fontId="0" fillId="0" borderId="16" xfId="0" applyBorder="1" applyAlignment="1" applyProtection="1">
      <alignment vertical="distributed" textRotation="255" indent="2"/>
      <protection locked="0"/>
    </xf>
    <xf numFmtId="0" fontId="0" fillId="0" borderId="34" xfId="0" applyBorder="1" applyAlignment="1" applyProtection="1">
      <alignment vertical="distributed" textRotation="255" indent="2"/>
      <protection locked="0"/>
    </xf>
    <xf numFmtId="0" fontId="10" fillId="2" borderId="79" xfId="0" applyFont="1" applyFill="1" applyBorder="1" applyAlignment="1" applyProtection="1">
      <alignment horizontal="distributed" vertical="center"/>
      <protection locked="0"/>
    </xf>
    <xf numFmtId="0" fontId="10" fillId="2" borderId="29" xfId="0" applyFont="1" applyFill="1" applyBorder="1" applyAlignment="1" applyProtection="1">
      <alignment horizontal="distributed" vertical="center"/>
      <protection locked="0"/>
    </xf>
    <xf numFmtId="0" fontId="9" fillId="2" borderId="68" xfId="0" applyFont="1" applyFill="1" applyBorder="1" applyAlignment="1" applyProtection="1">
      <alignment vertical="center"/>
      <protection locked="0"/>
    </xf>
    <xf numFmtId="0" fontId="10" fillId="5" borderId="70" xfId="0" applyFont="1" applyFill="1" applyBorder="1" applyAlignment="1" applyProtection="1">
      <alignment horizontal="distributed" vertical="center" wrapText="1"/>
      <protection locked="0"/>
    </xf>
    <xf numFmtId="0" fontId="10" fillId="5" borderId="66" xfId="0" applyFont="1" applyFill="1" applyBorder="1" applyAlignment="1" applyProtection="1">
      <alignment horizontal="distributed" vertical="center" wrapText="1"/>
      <protection locked="0"/>
    </xf>
    <xf numFmtId="0" fontId="10" fillId="5" borderId="68" xfId="0" applyFont="1" applyFill="1" applyBorder="1" applyAlignment="1" applyProtection="1">
      <alignment horizontal="distributed" vertical="center" wrapText="1"/>
      <protection locked="0"/>
    </xf>
    <xf numFmtId="0" fontId="9" fillId="0" borderId="61" xfId="0" applyFont="1" applyFill="1" applyBorder="1" applyAlignment="1" applyProtection="1">
      <alignment horizontal="distributed" vertical="center"/>
      <protection locked="0"/>
    </xf>
    <xf numFmtId="0" fontId="9" fillId="0" borderId="56" xfId="0" applyFont="1" applyFill="1" applyBorder="1" applyAlignment="1" applyProtection="1">
      <alignment horizontal="distributed" vertical="center"/>
      <protection locked="0"/>
    </xf>
    <xf numFmtId="0" fontId="16" fillId="0" borderId="66" xfId="0" applyFont="1" applyFill="1" applyBorder="1" applyProtection="1">
      <alignment vertical="center"/>
      <protection locked="0"/>
    </xf>
    <xf numFmtId="0" fontId="16" fillId="0" borderId="67" xfId="0" applyFont="1" applyFill="1" applyBorder="1" applyProtection="1">
      <alignment vertical="center"/>
      <protection locked="0"/>
    </xf>
    <xf numFmtId="0" fontId="10" fillId="5" borderId="15" xfId="0" applyFont="1" applyFill="1" applyBorder="1" applyAlignment="1" applyProtection="1">
      <alignment horizontal="distributed" vertical="center"/>
      <protection locked="0"/>
    </xf>
    <xf numFmtId="0" fontId="10" fillId="5" borderId="34" xfId="0" applyFont="1" applyFill="1" applyBorder="1" applyAlignment="1" applyProtection="1">
      <alignment horizontal="distributed" vertical="center"/>
      <protection locked="0"/>
    </xf>
    <xf numFmtId="0" fontId="10" fillId="2" borderId="63" xfId="0" applyFont="1" applyFill="1" applyBorder="1" applyAlignment="1" applyProtection="1">
      <alignment horizontal="center" vertical="center"/>
      <protection locked="0"/>
    </xf>
    <xf numFmtId="0" fontId="10" fillId="2" borderId="33" xfId="0" applyFont="1" applyFill="1" applyBorder="1" applyAlignment="1" applyProtection="1">
      <alignment horizontal="center" vertical="center"/>
      <protection locked="0"/>
    </xf>
    <xf numFmtId="0" fontId="10" fillId="0" borderId="65" xfId="0" applyFont="1" applyFill="1" applyBorder="1" applyAlignment="1" applyProtection="1">
      <alignment vertical="center"/>
      <protection locked="0"/>
    </xf>
    <xf numFmtId="0" fontId="10" fillId="0" borderId="71" xfId="0" applyFont="1" applyFill="1" applyBorder="1" applyAlignment="1" applyProtection="1">
      <alignment vertical="center" shrinkToFit="1"/>
      <protection locked="0"/>
    </xf>
    <xf numFmtId="0" fontId="10" fillId="0" borderId="18" xfId="0" applyFont="1" applyFill="1" applyBorder="1" applyAlignment="1" applyProtection="1">
      <alignment vertical="center" shrinkToFit="1"/>
      <protection locked="0"/>
    </xf>
    <xf numFmtId="0" fontId="10" fillId="0" borderId="33" xfId="0" applyFont="1" applyFill="1" applyBorder="1" applyAlignment="1" applyProtection="1">
      <alignment vertical="center" shrinkToFit="1"/>
      <protection locked="0"/>
    </xf>
    <xf numFmtId="0" fontId="10" fillId="0" borderId="15" xfId="0" applyFont="1" applyFill="1" applyBorder="1" applyAlignment="1" applyProtection="1">
      <alignment vertical="center" shrinkToFit="1"/>
      <protection locked="0"/>
    </xf>
    <xf numFmtId="0" fontId="10" fillId="0" borderId="14" xfId="0" applyFont="1" applyFill="1" applyBorder="1" applyAlignment="1" applyProtection="1">
      <alignment vertical="center" shrinkToFit="1"/>
      <protection locked="0"/>
    </xf>
    <xf numFmtId="0" fontId="10" fillId="5" borderId="68" xfId="0" applyFont="1" applyFill="1" applyBorder="1" applyAlignment="1" applyProtection="1">
      <alignment horizontal="distributed" vertical="center"/>
      <protection locked="0"/>
    </xf>
    <xf numFmtId="0" fontId="10" fillId="5" borderId="69" xfId="0" applyFont="1" applyFill="1" applyBorder="1" applyAlignment="1" applyProtection="1">
      <alignment horizontal="distributed" vertical="center"/>
      <protection locked="0"/>
    </xf>
    <xf numFmtId="0" fontId="10" fillId="5" borderId="69" xfId="0" applyFont="1" applyFill="1" applyBorder="1" applyAlignment="1" applyProtection="1">
      <alignment horizontal="distributed" vertical="distributed"/>
      <protection locked="0"/>
    </xf>
    <xf numFmtId="0" fontId="10" fillId="2" borderId="46" xfId="0" applyFont="1" applyFill="1" applyBorder="1" applyAlignment="1" applyProtection="1">
      <alignment horizontal="distributed" vertical="center"/>
      <protection locked="0"/>
    </xf>
    <xf numFmtId="0" fontId="10" fillId="0" borderId="47" xfId="0" applyFont="1" applyFill="1" applyBorder="1" applyAlignment="1" applyProtection="1">
      <alignment vertical="center"/>
      <protection locked="0"/>
    </xf>
    <xf numFmtId="0" fontId="10" fillId="0" borderId="62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distributed" vertical="center"/>
      <protection locked="0"/>
    </xf>
    <xf numFmtId="0" fontId="10" fillId="2" borderId="52" xfId="0" applyFont="1" applyFill="1" applyBorder="1" applyAlignment="1" applyProtection="1">
      <alignment horizontal="distributed" vertical="center"/>
      <protection locked="0"/>
    </xf>
    <xf numFmtId="0" fontId="9" fillId="0" borderId="63" xfId="0" applyFont="1" applyFill="1" applyBorder="1" applyAlignment="1" applyProtection="1">
      <alignment vertical="center" wrapText="1"/>
      <protection locked="0"/>
    </xf>
    <xf numFmtId="0" fontId="9" fillId="0" borderId="64" xfId="0" applyFont="1" applyFill="1" applyBorder="1" applyAlignment="1" applyProtection="1">
      <alignment vertical="center" wrapText="1"/>
      <protection locked="0"/>
    </xf>
    <xf numFmtId="0" fontId="9" fillId="0" borderId="53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9" fillId="0" borderId="61" xfId="0" applyFont="1" applyFill="1" applyBorder="1" applyAlignment="1" applyProtection="1">
      <alignment vertical="center" wrapText="1"/>
      <protection locked="0"/>
    </xf>
    <xf numFmtId="0" fontId="9" fillId="0" borderId="56" xfId="0" applyFont="1" applyFill="1" applyBorder="1" applyAlignment="1" applyProtection="1">
      <alignment vertical="center" wrapText="1"/>
      <protection locked="0"/>
    </xf>
    <xf numFmtId="0" fontId="10" fillId="5" borderId="63" xfId="0" applyFont="1" applyFill="1" applyBorder="1" applyAlignment="1" applyProtection="1">
      <alignment horizontal="distributed" vertical="center"/>
      <protection locked="0"/>
    </xf>
    <xf numFmtId="0" fontId="10" fillId="5" borderId="53" xfId="0" applyFont="1" applyFill="1" applyBorder="1" applyAlignment="1" applyProtection="1">
      <alignment horizontal="distributed" vertical="center"/>
      <protection locked="0"/>
    </xf>
    <xf numFmtId="0" fontId="10" fillId="5" borderId="0" xfId="0" applyFont="1" applyFill="1" applyBorder="1" applyAlignment="1" applyProtection="1">
      <alignment horizontal="distributed" vertical="center"/>
      <protection locked="0"/>
    </xf>
    <xf numFmtId="0" fontId="10" fillId="5" borderId="52" xfId="0" applyFont="1" applyFill="1" applyBorder="1" applyAlignment="1" applyProtection="1">
      <alignment horizontal="distributed" vertical="center"/>
      <protection locked="0"/>
    </xf>
    <xf numFmtId="0" fontId="10" fillId="5" borderId="61" xfId="0" applyFont="1" applyFill="1" applyBorder="1" applyAlignment="1" applyProtection="1">
      <alignment horizontal="distributed" vertical="center"/>
      <protection locked="0"/>
    </xf>
    <xf numFmtId="0" fontId="10" fillId="0" borderId="64" xfId="0" applyFont="1" applyFill="1" applyBorder="1" applyAlignment="1" applyProtection="1">
      <alignment horizontal="right" vertical="center"/>
      <protection locked="0"/>
    </xf>
    <xf numFmtId="0" fontId="10" fillId="0" borderId="64" xfId="0" applyFont="1" applyFill="1" applyBorder="1" applyAlignment="1" applyProtection="1">
      <alignment horizontal="center" vertical="center" wrapText="1"/>
      <protection locked="0"/>
    </xf>
    <xf numFmtId="0" fontId="10" fillId="0" borderId="57" xfId="0" applyFont="1" applyFill="1" applyBorder="1" applyAlignment="1" applyProtection="1">
      <alignment horizontal="center" vertical="center" wrapText="1"/>
      <protection locked="0"/>
    </xf>
    <xf numFmtId="0" fontId="10" fillId="2" borderId="63" xfId="0" applyFont="1" applyFill="1" applyBorder="1" applyAlignment="1" applyProtection="1">
      <alignment horizontal="distributed" vertical="center" wrapText="1" shrinkToFit="1"/>
      <protection locked="0"/>
    </xf>
    <xf numFmtId="0" fontId="10" fillId="2" borderId="64" xfId="0" applyFont="1" applyFill="1" applyBorder="1" applyAlignment="1" applyProtection="1">
      <alignment horizontal="distributed" vertical="center" wrapText="1" shrinkToFit="1"/>
      <protection locked="0"/>
    </xf>
    <xf numFmtId="0" fontId="10" fillId="2" borderId="57" xfId="0" applyFont="1" applyFill="1" applyBorder="1" applyAlignment="1" applyProtection="1">
      <alignment horizontal="distributed" vertical="center" wrapText="1" shrinkToFit="1"/>
      <protection locked="0"/>
    </xf>
    <xf numFmtId="0" fontId="10" fillId="2" borderId="53" xfId="0" applyFont="1" applyFill="1" applyBorder="1" applyAlignment="1" applyProtection="1">
      <alignment horizontal="distributed" vertical="center" wrapText="1" shrinkToFit="1"/>
      <protection locked="0"/>
    </xf>
    <xf numFmtId="0" fontId="10" fillId="2" borderId="0" xfId="0" applyFont="1" applyFill="1" applyBorder="1" applyAlignment="1" applyProtection="1">
      <alignment horizontal="distributed" vertical="center" wrapText="1" shrinkToFit="1"/>
      <protection locked="0"/>
    </xf>
    <xf numFmtId="0" fontId="10" fillId="2" borderId="52" xfId="0" applyFont="1" applyFill="1" applyBorder="1" applyAlignment="1" applyProtection="1">
      <alignment horizontal="distributed" vertical="center" wrapText="1" shrinkToFit="1"/>
      <protection locked="0"/>
    </xf>
    <xf numFmtId="0" fontId="10" fillId="2" borderId="61" xfId="0" applyFont="1" applyFill="1" applyBorder="1" applyAlignment="1" applyProtection="1">
      <alignment horizontal="distributed" vertical="center" wrapText="1" shrinkToFit="1"/>
      <protection locked="0"/>
    </xf>
    <xf numFmtId="0" fontId="10" fillId="2" borderId="56" xfId="0" applyFont="1" applyFill="1" applyBorder="1" applyAlignment="1" applyProtection="1">
      <alignment horizontal="distributed" vertical="center" wrapText="1" shrinkToFit="1"/>
      <protection locked="0"/>
    </xf>
    <xf numFmtId="0" fontId="10" fillId="2" borderId="47" xfId="0" applyFont="1" applyFill="1" applyBorder="1" applyAlignment="1" applyProtection="1">
      <alignment horizontal="distributed" vertical="center" wrapText="1" shrinkToFit="1"/>
      <protection locked="0"/>
    </xf>
    <xf numFmtId="0" fontId="10" fillId="0" borderId="0" xfId="0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52" xfId="0" applyFont="1" applyFill="1" applyBorder="1" applyAlignment="1" applyProtection="1">
      <alignment horizontal="center" vertical="center" wrapText="1"/>
      <protection locked="0"/>
    </xf>
    <xf numFmtId="0" fontId="10" fillId="0" borderId="54" xfId="0" applyFont="1" applyFill="1" applyBorder="1" applyAlignment="1" applyProtection="1">
      <alignment horizontal="left" vertical="center"/>
      <protection locked="0"/>
    </xf>
    <xf numFmtId="0" fontId="10" fillId="0" borderId="55" xfId="0" applyFont="1" applyFill="1" applyBorder="1" applyAlignment="1" applyProtection="1">
      <alignment horizontal="left" vertical="center"/>
      <protection locked="0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9" fillId="0" borderId="35" xfId="0" applyNumberFormat="1" applyFont="1" applyFill="1" applyBorder="1" applyAlignment="1" applyProtection="1">
      <alignment horizontal="center" vertical="center"/>
      <protection locked="0"/>
    </xf>
    <xf numFmtId="0" fontId="10" fillId="0" borderId="58" xfId="0" applyFont="1" applyFill="1" applyBorder="1" applyAlignment="1" applyProtection="1">
      <alignment vertical="center"/>
      <protection locked="0"/>
    </xf>
    <xf numFmtId="0" fontId="10" fillId="0" borderId="6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protection locked="0"/>
    </xf>
    <xf numFmtId="0" fontId="10" fillId="0" borderId="52" xfId="0" applyFont="1" applyFill="1" applyBorder="1" applyAlignment="1" applyProtection="1">
      <protection locked="0"/>
    </xf>
    <xf numFmtId="0" fontId="10" fillId="0" borderId="56" xfId="0" applyFont="1" applyFill="1" applyBorder="1" applyAlignment="1" applyProtection="1">
      <protection locked="0"/>
    </xf>
    <xf numFmtId="0" fontId="10" fillId="0" borderId="47" xfId="0" applyFont="1" applyFill="1" applyBorder="1" applyAlignment="1" applyProtection="1">
      <protection locked="0"/>
    </xf>
    <xf numFmtId="0" fontId="10" fillId="2" borderId="53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10" fillId="2" borderId="52" xfId="0" applyFont="1" applyFill="1" applyBorder="1" applyAlignment="1" applyProtection="1">
      <alignment horizontal="center" vertical="center" wrapText="1"/>
      <protection locked="0"/>
    </xf>
    <xf numFmtId="0" fontId="10" fillId="2" borderId="61" xfId="0" applyFont="1" applyFill="1" applyBorder="1" applyAlignment="1" applyProtection="1">
      <alignment horizontal="center" vertical="center" wrapText="1"/>
      <protection locked="0"/>
    </xf>
    <xf numFmtId="0" fontId="10" fillId="2" borderId="56" xfId="0" applyFont="1" applyFill="1" applyBorder="1" applyAlignment="1" applyProtection="1">
      <alignment horizontal="center" vertical="center" wrapText="1"/>
      <protection locked="0"/>
    </xf>
    <xf numFmtId="0" fontId="10" fillId="2" borderId="47" xfId="0" applyFont="1" applyFill="1" applyBorder="1" applyAlignment="1" applyProtection="1">
      <alignment horizontal="center" vertical="center" wrapText="1"/>
      <protection locked="0"/>
    </xf>
    <xf numFmtId="49" fontId="9" fillId="0" borderId="64" xfId="0" applyNumberFormat="1" applyFont="1" applyFill="1" applyBorder="1" applyAlignment="1" applyProtection="1">
      <alignment horizontal="right" vertical="center"/>
      <protection locked="0"/>
    </xf>
    <xf numFmtId="49" fontId="9" fillId="0" borderId="64" xfId="0" applyNumberFormat="1" applyFont="1" applyFill="1" applyBorder="1" applyAlignment="1" applyProtection="1">
      <alignment horizontal="left" vertical="center"/>
      <protection locked="0"/>
    </xf>
    <xf numFmtId="49" fontId="9" fillId="0" borderId="64" xfId="0" applyNumberFormat="1" applyFont="1" applyFill="1" applyBorder="1" applyAlignment="1" applyProtection="1">
      <alignment horizontal="center" vertical="center"/>
      <protection locked="0"/>
    </xf>
    <xf numFmtId="49" fontId="9" fillId="0" borderId="65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vertical="center" wrapText="1"/>
      <protection locked="0"/>
    </xf>
    <xf numFmtId="0" fontId="10" fillId="5" borderId="22" xfId="0" applyFont="1" applyFill="1" applyBorder="1" applyAlignment="1" applyProtection="1">
      <alignment horizontal="center" vertical="distributed" textRotation="255" indent="5"/>
      <protection locked="0"/>
    </xf>
    <xf numFmtId="0" fontId="10" fillId="5" borderId="44" xfId="0" applyFont="1" applyFill="1" applyBorder="1" applyAlignment="1" applyProtection="1">
      <alignment horizontal="center" vertical="distributed" textRotation="255" indent="5"/>
      <protection locked="0"/>
    </xf>
    <xf numFmtId="0" fontId="10" fillId="5" borderId="10" xfId="0" applyFont="1" applyFill="1" applyBorder="1" applyAlignment="1" applyProtection="1">
      <alignment horizontal="center" vertical="distributed" textRotation="255" indent="5"/>
      <protection locked="0"/>
    </xf>
    <xf numFmtId="0" fontId="10" fillId="5" borderId="52" xfId="0" applyFont="1" applyFill="1" applyBorder="1" applyAlignment="1" applyProtection="1">
      <alignment horizontal="center" vertical="distributed" textRotation="255" indent="5"/>
      <protection locked="0"/>
    </xf>
    <xf numFmtId="0" fontId="10" fillId="5" borderId="16" xfId="0" applyFont="1" applyFill="1" applyBorder="1" applyAlignment="1" applyProtection="1">
      <alignment horizontal="center" vertical="distributed" textRotation="255" indent="5"/>
      <protection locked="0"/>
    </xf>
    <xf numFmtId="0" fontId="10" fillId="5" borderId="34" xfId="0" applyFont="1" applyFill="1" applyBorder="1" applyAlignment="1" applyProtection="1">
      <alignment horizontal="center" vertical="distributed" textRotation="255" indent="5"/>
      <protection locked="0"/>
    </xf>
    <xf numFmtId="0" fontId="10" fillId="0" borderId="49" xfId="0" applyFont="1" applyFill="1" applyBorder="1" applyAlignment="1" applyProtection="1">
      <alignment vertical="center"/>
      <protection locked="0"/>
    </xf>
    <xf numFmtId="0" fontId="10" fillId="0" borderId="51" xfId="0" applyFont="1" applyFill="1" applyBorder="1" applyAlignment="1" applyProtection="1">
      <alignment vertical="center"/>
      <protection locked="0"/>
    </xf>
    <xf numFmtId="0" fontId="10" fillId="2" borderId="40" xfId="0" applyFont="1" applyFill="1" applyBorder="1" applyAlignment="1" applyProtection="1">
      <alignment horizontal="center" vertical="center" wrapText="1"/>
      <protection locked="0"/>
    </xf>
    <xf numFmtId="0" fontId="10" fillId="2" borderId="21" xfId="0" applyFont="1" applyFill="1" applyBorder="1" applyAlignment="1" applyProtection="1">
      <alignment horizontal="center" vertical="center" wrapText="1"/>
      <protection locked="0"/>
    </xf>
    <xf numFmtId="0" fontId="10" fillId="2" borderId="44" xfId="0" applyFont="1" applyFill="1" applyBorder="1" applyAlignment="1" applyProtection="1">
      <alignment horizontal="center" vertical="center" wrapText="1"/>
      <protection locked="0"/>
    </xf>
    <xf numFmtId="49" fontId="9" fillId="0" borderId="21" xfId="0" applyNumberFormat="1" applyFont="1" applyFill="1" applyBorder="1" applyAlignment="1" applyProtection="1">
      <alignment horizontal="right" vertical="center"/>
      <protection locked="0"/>
    </xf>
    <xf numFmtId="49" fontId="9" fillId="0" borderId="21" xfId="0" applyNumberFormat="1" applyFont="1" applyFill="1" applyBorder="1" applyAlignment="1" applyProtection="1">
      <alignment horizontal="left" vertical="center"/>
      <protection locked="0"/>
    </xf>
    <xf numFmtId="49" fontId="9" fillId="0" borderId="21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Protection="1">
      <alignment vertical="center"/>
      <protection locked="0"/>
    </xf>
    <xf numFmtId="49" fontId="9" fillId="0" borderId="20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 wrapText="1"/>
    </xf>
    <xf numFmtId="0" fontId="10" fillId="5" borderId="22" xfId="0" applyFont="1" applyFill="1" applyBorder="1" applyAlignment="1">
      <alignment horizontal="center" vertical="distributed" textRotation="255" indent="5"/>
    </xf>
    <xf numFmtId="0" fontId="10" fillId="5" borderId="44" xfId="0" applyFont="1" applyFill="1" applyBorder="1" applyAlignment="1">
      <alignment horizontal="center" vertical="distributed" textRotation="255" indent="5"/>
    </xf>
    <xf numFmtId="0" fontId="10" fillId="5" borderId="10" xfId="0" applyFont="1" applyFill="1" applyBorder="1" applyAlignment="1">
      <alignment horizontal="center" vertical="distributed" textRotation="255" indent="5"/>
    </xf>
    <xf numFmtId="0" fontId="10" fillId="5" borderId="52" xfId="0" applyFont="1" applyFill="1" applyBorder="1" applyAlignment="1">
      <alignment horizontal="center" vertical="distributed" textRotation="255" indent="5"/>
    </xf>
    <xf numFmtId="0" fontId="10" fillId="5" borderId="16" xfId="0" applyFont="1" applyFill="1" applyBorder="1" applyAlignment="1">
      <alignment horizontal="center" vertical="distributed" textRotation="255" indent="5"/>
    </xf>
    <xf numFmtId="0" fontId="10" fillId="5" borderId="34" xfId="0" applyFont="1" applyFill="1" applyBorder="1" applyAlignment="1">
      <alignment horizontal="center" vertical="distributed" textRotation="255" indent="5"/>
    </xf>
    <xf numFmtId="0" fontId="23" fillId="0" borderId="49" xfId="0" applyFont="1" applyFill="1" applyBorder="1" applyAlignment="1">
      <alignment horizontal="center" vertical="center"/>
    </xf>
    <xf numFmtId="0" fontId="23" fillId="0" borderId="50" xfId="0" applyFont="1" applyFill="1" applyBorder="1" applyAlignment="1">
      <alignment horizontal="center" vertical="center"/>
    </xf>
    <xf numFmtId="0" fontId="23" fillId="0" borderId="51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 wrapText="1"/>
    </xf>
    <xf numFmtId="0" fontId="10" fillId="2" borderId="53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52" xfId="0" applyFont="1" applyFill="1" applyBorder="1" applyAlignment="1">
      <alignment horizontal="center" vertical="center" wrapText="1"/>
    </xf>
    <xf numFmtId="0" fontId="10" fillId="2" borderId="61" xfId="0" applyFont="1" applyFill="1" applyBorder="1" applyAlignment="1">
      <alignment horizontal="center" vertical="center" wrapText="1"/>
    </xf>
    <xf numFmtId="0" fontId="10" fillId="2" borderId="56" xfId="0" applyFont="1" applyFill="1" applyBorder="1" applyAlignment="1">
      <alignment horizontal="center" vertical="center" wrapText="1"/>
    </xf>
    <xf numFmtId="0" fontId="10" fillId="2" borderId="47" xfId="0" applyFont="1" applyFill="1" applyBorder="1" applyAlignment="1">
      <alignment horizontal="center" vertical="center" wrapText="1"/>
    </xf>
    <xf numFmtId="49" fontId="24" fillId="0" borderId="21" xfId="0" applyNumberFormat="1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23" fillId="0" borderId="0" xfId="0" applyFont="1" applyFill="1" applyBorder="1" applyAlignment="1">
      <alignment horizontal="center" vertical="center"/>
    </xf>
    <xf numFmtId="49" fontId="24" fillId="0" borderId="20" xfId="0" applyNumberFormat="1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distributed" vertical="center"/>
    </xf>
    <xf numFmtId="0" fontId="10" fillId="2" borderId="47" xfId="0" applyFont="1" applyFill="1" applyBorder="1" applyAlignment="1">
      <alignment horizontal="distributed" vertical="center"/>
    </xf>
    <xf numFmtId="0" fontId="25" fillId="0" borderId="86" xfId="0" applyFont="1" applyFill="1" applyBorder="1" applyAlignment="1">
      <alignment horizontal="center" vertical="center"/>
    </xf>
    <xf numFmtId="0" fontId="25" fillId="0" borderId="87" xfId="0" applyFont="1" applyFill="1" applyBorder="1" applyAlignment="1">
      <alignment horizontal="center" vertical="center"/>
    </xf>
    <xf numFmtId="0" fontId="25" fillId="0" borderId="88" xfId="0" applyFont="1" applyFill="1" applyBorder="1" applyAlignment="1">
      <alignment horizontal="center" vertical="center"/>
    </xf>
    <xf numFmtId="0" fontId="25" fillId="0" borderId="53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52" xfId="0" applyFont="1" applyFill="1" applyBorder="1" applyAlignment="1">
      <alignment horizontal="center" vertical="center"/>
    </xf>
    <xf numFmtId="0" fontId="25" fillId="0" borderId="61" xfId="0" applyFont="1" applyFill="1" applyBorder="1" applyAlignment="1">
      <alignment horizontal="center" vertical="center"/>
    </xf>
    <xf numFmtId="0" fontId="25" fillId="0" borderId="56" xfId="0" applyFont="1" applyFill="1" applyBorder="1" applyAlignment="1">
      <alignment horizontal="center" vertical="center"/>
    </xf>
    <xf numFmtId="0" fontId="25" fillId="0" borderId="47" xfId="0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horizontal="center" vertical="center"/>
    </xf>
    <xf numFmtId="49" fontId="26" fillId="0" borderId="35" xfId="0" applyNumberFormat="1" applyFont="1" applyFill="1" applyBorder="1" applyAlignment="1">
      <alignment horizontal="center" vertical="center"/>
    </xf>
    <xf numFmtId="0" fontId="24" fillId="0" borderId="54" xfId="0" applyFont="1" applyFill="1" applyBorder="1" applyAlignment="1">
      <alignment horizontal="left" vertical="center"/>
    </xf>
    <xf numFmtId="0" fontId="24" fillId="0" borderId="55" xfId="0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8" fillId="0" borderId="35" xfId="0" applyNumberFormat="1" applyFont="1" applyFill="1" applyBorder="1" applyAlignment="1">
      <alignment horizontal="center" vertical="center"/>
    </xf>
    <xf numFmtId="0" fontId="23" fillId="0" borderId="58" xfId="0" applyFont="1" applyFill="1" applyBorder="1" applyAlignment="1">
      <alignment horizontal="center" vertical="center"/>
    </xf>
    <xf numFmtId="0" fontId="23" fillId="0" borderId="59" xfId="0" applyFont="1" applyFill="1" applyBorder="1" applyAlignment="1">
      <alignment horizontal="center" vertical="center"/>
    </xf>
    <xf numFmtId="0" fontId="23" fillId="0" borderId="6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35" xfId="0" applyFont="1" applyFill="1" applyBorder="1" applyAlignment="1">
      <alignment horizontal="center" vertical="center"/>
    </xf>
    <xf numFmtId="0" fontId="28" fillId="0" borderId="86" xfId="0" applyFont="1" applyFill="1" applyBorder="1" applyAlignment="1">
      <alignment vertical="center"/>
    </xf>
    <xf numFmtId="0" fontId="28" fillId="0" borderId="87" xfId="0" applyFont="1" applyFill="1" applyBorder="1" applyAlignment="1">
      <alignment vertical="center"/>
    </xf>
    <xf numFmtId="0" fontId="28" fillId="0" borderId="88" xfId="0" applyFont="1" applyFill="1" applyBorder="1" applyAlignment="1">
      <alignment vertical="center"/>
    </xf>
    <xf numFmtId="0" fontId="28" fillId="0" borderId="53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52" xfId="0" applyFont="1" applyFill="1" applyBorder="1" applyAlignment="1">
      <alignment vertical="center"/>
    </xf>
    <xf numFmtId="0" fontId="28" fillId="0" borderId="61" xfId="0" applyFont="1" applyFill="1" applyBorder="1" applyAlignment="1">
      <alignment vertical="center"/>
    </xf>
    <xf numFmtId="0" fontId="28" fillId="0" borderId="56" xfId="0" applyFont="1" applyFill="1" applyBorder="1" applyAlignment="1">
      <alignment vertical="center"/>
    </xf>
    <xf numFmtId="0" fontId="28" fillId="0" borderId="47" xfId="0" applyFont="1" applyFill="1" applyBorder="1" applyAlignment="1">
      <alignment vertical="center"/>
    </xf>
    <xf numFmtId="49" fontId="24" fillId="0" borderId="64" xfId="0" applyNumberFormat="1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horizontal="center" vertical="center"/>
    </xf>
    <xf numFmtId="49" fontId="24" fillId="0" borderId="65" xfId="0" applyNumberFormat="1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distributed" vertical="center"/>
    </xf>
    <xf numFmtId="0" fontId="10" fillId="2" borderId="64" xfId="0" applyFont="1" applyFill="1" applyBorder="1" applyAlignment="1">
      <alignment horizontal="distributed" vertical="center"/>
    </xf>
    <xf numFmtId="0" fontId="10" fillId="2" borderId="57" xfId="0" applyFont="1" applyFill="1" applyBorder="1" applyAlignment="1">
      <alignment horizontal="distributed" vertical="center"/>
    </xf>
    <xf numFmtId="0" fontId="10" fillId="2" borderId="0" xfId="0" applyFont="1" applyFill="1" applyBorder="1" applyAlignment="1">
      <alignment horizontal="distributed" vertical="center"/>
    </xf>
    <xf numFmtId="0" fontId="10" fillId="2" borderId="56" xfId="0" applyFont="1" applyFill="1" applyBorder="1" applyAlignment="1">
      <alignment horizontal="distributed" vertical="center"/>
    </xf>
    <xf numFmtId="0" fontId="9" fillId="0" borderId="63" xfId="0" applyFont="1" applyFill="1" applyBorder="1" applyAlignment="1">
      <alignment vertical="center" wrapText="1"/>
    </xf>
    <xf numFmtId="0" fontId="9" fillId="0" borderId="64" xfId="0" applyFont="1" applyFill="1" applyBorder="1" applyAlignment="1">
      <alignment vertical="center" wrapText="1"/>
    </xf>
    <xf numFmtId="0" fontId="9" fillId="0" borderId="53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61" xfId="0" applyFont="1" applyFill="1" applyBorder="1" applyAlignment="1">
      <alignment vertical="center" wrapText="1"/>
    </xf>
    <xf numFmtId="0" fontId="9" fillId="0" borderId="56" xfId="0" applyFont="1" applyFill="1" applyBorder="1" applyAlignment="1">
      <alignment vertical="center" wrapText="1"/>
    </xf>
    <xf numFmtId="0" fontId="10" fillId="5" borderId="63" xfId="0" applyFont="1" applyFill="1" applyBorder="1" applyAlignment="1">
      <alignment horizontal="distributed" vertical="center"/>
    </xf>
    <xf numFmtId="0" fontId="10" fillId="5" borderId="64" xfId="0" applyFont="1" applyFill="1" applyBorder="1" applyAlignment="1">
      <alignment horizontal="distributed" vertical="center"/>
    </xf>
    <xf numFmtId="0" fontId="10" fillId="5" borderId="57" xfId="0" applyFont="1" applyFill="1" applyBorder="1" applyAlignment="1">
      <alignment horizontal="distributed" vertical="center"/>
    </xf>
    <xf numFmtId="0" fontId="10" fillId="5" borderId="53" xfId="0" applyFont="1" applyFill="1" applyBorder="1" applyAlignment="1">
      <alignment horizontal="distributed" vertical="center"/>
    </xf>
    <xf numFmtId="0" fontId="10" fillId="5" borderId="0" xfId="0" applyFont="1" applyFill="1" applyBorder="1" applyAlignment="1">
      <alignment horizontal="distributed" vertical="center"/>
    </xf>
    <xf numFmtId="0" fontId="10" fillId="5" borderId="52" xfId="0" applyFont="1" applyFill="1" applyBorder="1" applyAlignment="1">
      <alignment horizontal="distributed" vertical="center"/>
    </xf>
    <xf numFmtId="0" fontId="10" fillId="5" borderId="61" xfId="0" applyFont="1" applyFill="1" applyBorder="1" applyAlignment="1">
      <alignment horizontal="distributed" vertical="center"/>
    </xf>
    <xf numFmtId="0" fontId="10" fillId="5" borderId="56" xfId="0" applyFont="1" applyFill="1" applyBorder="1" applyAlignment="1">
      <alignment horizontal="distributed" vertical="center"/>
    </xf>
    <xf numFmtId="0" fontId="10" fillId="5" borderId="47" xfId="0" applyFont="1" applyFill="1" applyBorder="1" applyAlignment="1">
      <alignment horizontal="distributed" vertical="center"/>
    </xf>
    <xf numFmtId="0" fontId="10" fillId="0" borderId="63" xfId="0" applyFont="1" applyFill="1" applyBorder="1" applyAlignment="1">
      <alignment vertical="center"/>
    </xf>
    <xf numFmtId="0" fontId="10" fillId="0" borderId="64" xfId="0" applyFont="1" applyFill="1" applyBorder="1" applyAlignment="1">
      <alignment vertical="center"/>
    </xf>
    <xf numFmtId="0" fontId="24" fillId="0" borderId="64" xfId="0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horizontal="center" vertical="center" wrapText="1"/>
    </xf>
    <xf numFmtId="0" fontId="10" fillId="0" borderId="57" xfId="0" applyFont="1" applyFill="1" applyBorder="1" applyAlignment="1">
      <alignment horizontal="center" vertical="center" wrapText="1"/>
    </xf>
    <xf numFmtId="0" fontId="10" fillId="2" borderId="63" xfId="0" applyFont="1" applyFill="1" applyBorder="1" applyAlignment="1">
      <alignment horizontal="distributed" vertical="center" wrapText="1" shrinkToFit="1"/>
    </xf>
    <xf numFmtId="0" fontId="10" fillId="2" borderId="64" xfId="0" applyFont="1" applyFill="1" applyBorder="1" applyAlignment="1">
      <alignment horizontal="distributed" vertical="center" wrapText="1" shrinkToFit="1"/>
    </xf>
    <xf numFmtId="0" fontId="10" fillId="2" borderId="57" xfId="0" applyFont="1" applyFill="1" applyBorder="1" applyAlignment="1">
      <alignment horizontal="distributed" vertical="center" wrapText="1" shrinkToFit="1"/>
    </xf>
    <xf numFmtId="0" fontId="10" fillId="2" borderId="53" xfId="0" applyFont="1" applyFill="1" applyBorder="1" applyAlignment="1">
      <alignment horizontal="distributed" vertical="center" wrapText="1" shrinkToFit="1"/>
    </xf>
    <xf numFmtId="0" fontId="10" fillId="2" borderId="0" xfId="0" applyFont="1" applyFill="1" applyBorder="1" applyAlignment="1">
      <alignment horizontal="distributed" vertical="center" wrapText="1" shrinkToFit="1"/>
    </xf>
    <xf numFmtId="0" fontId="10" fillId="2" borderId="52" xfId="0" applyFont="1" applyFill="1" applyBorder="1" applyAlignment="1">
      <alignment horizontal="distributed" vertical="center" wrapText="1" shrinkToFit="1"/>
    </xf>
    <xf numFmtId="0" fontId="10" fillId="2" borderId="61" xfId="0" applyFont="1" applyFill="1" applyBorder="1" applyAlignment="1">
      <alignment horizontal="distributed" vertical="center" wrapText="1" shrinkToFit="1"/>
    </xf>
    <xf numFmtId="0" fontId="10" fillId="2" borderId="56" xfId="0" applyFont="1" applyFill="1" applyBorder="1" applyAlignment="1">
      <alignment horizontal="distributed" vertical="center" wrapText="1" shrinkToFit="1"/>
    </xf>
    <xf numFmtId="0" fontId="10" fillId="2" borderId="47" xfId="0" applyFont="1" applyFill="1" applyBorder="1" applyAlignment="1">
      <alignment horizontal="distributed" vertical="center" wrapText="1" shrinkToFit="1"/>
    </xf>
    <xf numFmtId="0" fontId="10" fillId="0" borderId="66" xfId="0" applyFont="1" applyFill="1" applyBorder="1" applyAlignment="1">
      <alignment horizontal="center" vertical="center"/>
    </xf>
    <xf numFmtId="0" fontId="10" fillId="0" borderId="67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52" xfId="0" applyFont="1" applyFill="1" applyBorder="1" applyAlignment="1">
      <alignment horizontal="center" vertical="center" wrapText="1"/>
    </xf>
    <xf numFmtId="0" fontId="23" fillId="0" borderId="64" xfId="0" applyFont="1" applyFill="1" applyBorder="1" applyAlignment="1">
      <alignment horizontal="center" vertical="center"/>
    </xf>
    <xf numFmtId="0" fontId="23" fillId="0" borderId="57" xfId="0" applyFont="1" applyFill="1" applyBorder="1" applyAlignment="1">
      <alignment horizontal="center" vertical="center"/>
    </xf>
    <xf numFmtId="0" fontId="23" fillId="0" borderId="56" xfId="0" applyFont="1" applyFill="1" applyBorder="1" applyAlignment="1">
      <alignment horizontal="center" vertical="center"/>
    </xf>
    <xf numFmtId="0" fontId="23" fillId="0" borderId="47" xfId="0" applyFont="1" applyFill="1" applyBorder="1" applyAlignment="1">
      <alignment horizontal="center" vertical="center"/>
    </xf>
    <xf numFmtId="0" fontId="10" fillId="0" borderId="63" xfId="0" applyFont="1" applyFill="1" applyBorder="1" applyAlignment="1">
      <alignment horizontal="center" vertical="center"/>
    </xf>
    <xf numFmtId="0" fontId="10" fillId="0" borderId="57" xfId="0" applyFont="1" applyFill="1" applyBorder="1" applyAlignment="1">
      <alignment horizontal="center" vertical="center"/>
    </xf>
    <xf numFmtId="0" fontId="10" fillId="0" borderId="61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0" fontId="23" fillId="0" borderId="63" xfId="0" applyFont="1" applyFill="1" applyBorder="1" applyAlignment="1">
      <alignment horizontal="center" vertical="center"/>
    </xf>
    <xf numFmtId="0" fontId="23" fillId="0" borderId="61" xfId="0" applyFont="1" applyFill="1" applyBorder="1" applyAlignment="1">
      <alignment horizontal="center" vertical="center"/>
    </xf>
    <xf numFmtId="0" fontId="10" fillId="0" borderId="65" xfId="0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/>
    </xf>
    <xf numFmtId="0" fontId="16" fillId="0" borderId="70" xfId="0" applyFont="1" applyFill="1" applyBorder="1">
      <alignment vertical="center"/>
    </xf>
    <xf numFmtId="0" fontId="16" fillId="0" borderId="66" xfId="0" applyFont="1" applyFill="1" applyBorder="1">
      <alignment vertical="center"/>
    </xf>
    <xf numFmtId="0" fontId="16" fillId="0" borderId="67" xfId="0" applyFont="1" applyFill="1" applyBorder="1">
      <alignment vertical="center"/>
    </xf>
    <xf numFmtId="0" fontId="10" fillId="5" borderId="15" xfId="0" applyFont="1" applyFill="1" applyBorder="1" applyAlignment="1">
      <alignment horizontal="distributed" vertical="center"/>
    </xf>
    <xf numFmtId="0" fontId="10" fillId="5" borderId="34" xfId="0" applyFont="1" applyFill="1" applyBorder="1" applyAlignment="1">
      <alignment horizontal="distributed" vertical="center"/>
    </xf>
    <xf numFmtId="0" fontId="10" fillId="0" borderId="70" xfId="0" applyFont="1" applyFill="1" applyBorder="1" applyAlignment="1">
      <alignment vertical="center"/>
    </xf>
    <xf numFmtId="0" fontId="10" fillId="0" borderId="66" xfId="0" applyFont="1" applyFill="1" applyBorder="1" applyAlignment="1">
      <alignment vertical="center"/>
    </xf>
    <xf numFmtId="0" fontId="10" fillId="2" borderId="63" xfId="0" applyFont="1" applyFill="1" applyBorder="1" applyAlignment="1">
      <alignment horizontal="center" vertical="center"/>
    </xf>
    <xf numFmtId="0" fontId="10" fillId="2" borderId="64" xfId="0" applyFont="1" applyFill="1" applyBorder="1" applyAlignment="1">
      <alignment horizontal="center" vertical="center"/>
    </xf>
    <xf numFmtId="0" fontId="10" fillId="2" borderId="57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0" borderId="65" xfId="0" applyFont="1" applyFill="1" applyBorder="1" applyAlignment="1">
      <alignment vertical="center"/>
    </xf>
    <xf numFmtId="0" fontId="10" fillId="0" borderId="71" xfId="0" applyFont="1" applyFill="1" applyBorder="1" applyAlignment="1">
      <alignment vertical="center" shrinkToFit="1"/>
    </xf>
    <xf numFmtId="0" fontId="10" fillId="0" borderId="18" xfId="0" applyFont="1" applyFill="1" applyBorder="1" applyAlignment="1">
      <alignment vertical="center" shrinkToFit="1"/>
    </xf>
    <xf numFmtId="0" fontId="10" fillId="0" borderId="33" xfId="0" applyFont="1" applyFill="1" applyBorder="1" applyAlignment="1">
      <alignment vertical="center" shrinkToFit="1"/>
    </xf>
    <xf numFmtId="0" fontId="10" fillId="0" borderId="15" xfId="0" applyFont="1" applyFill="1" applyBorder="1" applyAlignment="1">
      <alignment vertical="center" shrinkToFit="1"/>
    </xf>
    <xf numFmtId="0" fontId="10" fillId="0" borderId="14" xfId="0" applyFont="1" applyFill="1" applyBorder="1" applyAlignment="1">
      <alignment vertical="center" shrinkToFit="1"/>
    </xf>
    <xf numFmtId="0" fontId="10" fillId="0" borderId="61" xfId="0" applyFont="1" applyFill="1" applyBorder="1" applyAlignment="1">
      <alignment vertical="center"/>
    </xf>
    <xf numFmtId="0" fontId="10" fillId="0" borderId="56" xfId="0" applyFont="1" applyFill="1" applyBorder="1" applyAlignment="1">
      <alignment vertical="center"/>
    </xf>
    <xf numFmtId="0" fontId="24" fillId="0" borderId="56" xfId="0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 vertical="center"/>
    </xf>
    <xf numFmtId="0" fontId="10" fillId="5" borderId="68" xfId="0" applyFont="1" applyFill="1" applyBorder="1" applyAlignment="1">
      <alignment horizontal="distributed" vertical="center"/>
    </xf>
    <xf numFmtId="0" fontId="10" fillId="5" borderId="69" xfId="0" applyFont="1" applyFill="1" applyBorder="1" applyAlignment="1">
      <alignment horizontal="distributed" vertical="center"/>
    </xf>
    <xf numFmtId="0" fontId="23" fillId="0" borderId="70" xfId="0" applyFont="1" applyFill="1" applyBorder="1" applyAlignment="1">
      <alignment vertical="center"/>
    </xf>
    <xf numFmtId="0" fontId="23" fillId="0" borderId="66" xfId="0" applyFont="1" applyFill="1" applyBorder="1" applyAlignment="1">
      <alignment vertical="center"/>
    </xf>
    <xf numFmtId="0" fontId="23" fillId="0" borderId="68" xfId="0" applyFont="1" applyFill="1" applyBorder="1" applyAlignment="1">
      <alignment vertical="center"/>
    </xf>
    <xf numFmtId="0" fontId="10" fillId="5" borderId="69" xfId="0" applyFont="1" applyFill="1" applyBorder="1" applyAlignment="1">
      <alignment horizontal="distributed" vertical="distributed"/>
    </xf>
    <xf numFmtId="0" fontId="10" fillId="0" borderId="74" xfId="0" applyFont="1" applyFill="1" applyBorder="1" applyAlignment="1">
      <alignment horizontal="center" vertical="center"/>
    </xf>
    <xf numFmtId="0" fontId="10" fillId="0" borderId="75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78" xfId="0" applyFont="1" applyFill="1" applyBorder="1" applyAlignment="1">
      <alignment horizontal="center" vertical="center"/>
    </xf>
    <xf numFmtId="0" fontId="10" fillId="0" borderId="73" xfId="0" applyFont="1" applyFill="1" applyBorder="1" applyAlignment="1">
      <alignment horizontal="center" vertical="center"/>
    </xf>
    <xf numFmtId="0" fontId="10" fillId="0" borderId="77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10" fillId="5" borderId="72" xfId="0" applyFont="1" applyFill="1" applyBorder="1" applyAlignment="1">
      <alignment horizontal="distributed" vertical="center" shrinkToFit="1"/>
    </xf>
    <xf numFmtId="0" fontId="10" fillId="5" borderId="8" xfId="0" applyFont="1" applyFill="1" applyBorder="1" applyAlignment="1">
      <alignment horizontal="distributed" vertical="center" shrinkToFit="1"/>
    </xf>
    <xf numFmtId="0" fontId="10" fillId="5" borderId="76" xfId="0" applyFont="1" applyFill="1" applyBorder="1" applyAlignment="1">
      <alignment horizontal="distributed" vertical="center" shrinkToFit="1"/>
    </xf>
    <xf numFmtId="0" fontId="10" fillId="5" borderId="22" xfId="0" applyFont="1" applyFill="1" applyBorder="1" applyAlignment="1">
      <alignment vertical="distributed" textRotation="255" indent="2"/>
    </xf>
    <xf numFmtId="0" fontId="0" fillId="0" borderId="44" xfId="0" applyBorder="1" applyAlignment="1">
      <alignment vertical="distributed" textRotation="255" indent="2"/>
    </xf>
    <xf numFmtId="0" fontId="0" fillId="0" borderId="10" xfId="0" applyBorder="1" applyAlignment="1">
      <alignment vertical="distributed" textRotation="255" indent="2"/>
    </xf>
    <xf numFmtId="0" fontId="0" fillId="0" borderId="52" xfId="0" applyBorder="1" applyAlignment="1">
      <alignment vertical="distributed" textRotation="255" indent="2"/>
    </xf>
    <xf numFmtId="0" fontId="0" fillId="0" borderId="16" xfId="0" applyBorder="1" applyAlignment="1">
      <alignment vertical="distributed" textRotation="255" indent="2"/>
    </xf>
    <xf numFmtId="0" fontId="0" fillId="0" borderId="34" xfId="0" applyBorder="1" applyAlignment="1">
      <alignment vertical="distributed" textRotation="255" indent="2"/>
    </xf>
    <xf numFmtId="0" fontId="10" fillId="5" borderId="40" xfId="0" applyFont="1" applyFill="1" applyBorder="1" applyAlignment="1">
      <alignment horizontal="distributed" vertical="center" wrapText="1"/>
    </xf>
    <xf numFmtId="0" fontId="10" fillId="5" borderId="21" xfId="0" applyFont="1" applyFill="1" applyBorder="1" applyAlignment="1">
      <alignment horizontal="distributed" vertical="center" wrapText="1"/>
    </xf>
    <xf numFmtId="0" fontId="10" fillId="5" borderId="44" xfId="0" applyFont="1" applyFill="1" applyBorder="1" applyAlignment="1">
      <alignment horizontal="distributed" vertical="center" wrapText="1"/>
    </xf>
    <xf numFmtId="0" fontId="10" fillId="5" borderId="61" xfId="0" applyFont="1" applyFill="1" applyBorder="1" applyAlignment="1">
      <alignment horizontal="distributed" vertical="center" wrapText="1"/>
    </xf>
    <xf numFmtId="0" fontId="10" fillId="5" borderId="56" xfId="0" applyFont="1" applyFill="1" applyBorder="1" applyAlignment="1">
      <alignment horizontal="distributed" vertical="center" wrapText="1"/>
    </xf>
    <xf numFmtId="0" fontId="10" fillId="5" borderId="47" xfId="0" applyFont="1" applyFill="1" applyBorder="1" applyAlignment="1">
      <alignment horizontal="distributed" vertical="center" wrapText="1"/>
    </xf>
    <xf numFmtId="0" fontId="24" fillId="0" borderId="21" xfId="0" applyFont="1" applyFill="1" applyBorder="1" applyAlignment="1">
      <alignment horizontal="center" vertical="center"/>
    </xf>
    <xf numFmtId="0" fontId="24" fillId="0" borderId="73" xfId="0" applyFont="1" applyFill="1" applyBorder="1" applyAlignment="1">
      <alignment horizontal="center" vertical="center"/>
    </xf>
    <xf numFmtId="0" fontId="24" fillId="0" borderId="74" xfId="0" applyFont="1" applyFill="1" applyBorder="1" applyAlignment="1">
      <alignment horizontal="center" vertical="center"/>
    </xf>
    <xf numFmtId="0" fontId="24" fillId="0" borderId="77" xfId="0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center"/>
    </xf>
    <xf numFmtId="0" fontId="10" fillId="2" borderId="79" xfId="0" applyFont="1" applyFill="1" applyBorder="1" applyAlignment="1">
      <alignment horizontal="distributed" vertical="center"/>
    </xf>
    <xf numFmtId="0" fontId="10" fillId="2" borderId="29" xfId="0" applyFont="1" applyFill="1" applyBorder="1" applyAlignment="1">
      <alignment horizontal="distributed" vertical="center"/>
    </xf>
    <xf numFmtId="0" fontId="9" fillId="2" borderId="70" xfId="0" applyFont="1" applyFill="1" applyBorder="1" applyAlignment="1">
      <alignment vertical="center"/>
    </xf>
    <xf numFmtId="0" fontId="9" fillId="2" borderId="66" xfId="0" applyFont="1" applyFill="1" applyBorder="1" applyAlignment="1">
      <alignment vertical="center"/>
    </xf>
    <xf numFmtId="0" fontId="9" fillId="2" borderId="68" xfId="0" applyFont="1" applyFill="1" applyBorder="1" applyAlignment="1">
      <alignment vertical="center"/>
    </xf>
    <xf numFmtId="0" fontId="24" fillId="0" borderId="69" xfId="0" applyFont="1" applyFill="1" applyBorder="1" applyAlignment="1">
      <alignment horizontal="center" vertical="center"/>
    </xf>
    <xf numFmtId="0" fontId="24" fillId="0" borderId="70" xfId="0" applyFont="1" applyFill="1" applyBorder="1" applyAlignment="1">
      <alignment horizontal="center" vertical="center"/>
    </xf>
    <xf numFmtId="0" fontId="10" fillId="0" borderId="69" xfId="0" applyFont="1" applyFill="1" applyBorder="1" applyAlignment="1">
      <alignment horizontal="center" vertical="center"/>
    </xf>
    <xf numFmtId="0" fontId="10" fillId="0" borderId="81" xfId="0" applyFont="1" applyFill="1" applyBorder="1" applyAlignment="1">
      <alignment horizontal="center" vertical="center"/>
    </xf>
    <xf numFmtId="0" fontId="10" fillId="0" borderId="68" xfId="0" applyFont="1" applyFill="1" applyBorder="1" applyAlignment="1">
      <alignment horizontal="center" vertical="center"/>
    </xf>
    <xf numFmtId="0" fontId="10" fillId="5" borderId="53" xfId="0" applyFont="1" applyFill="1" applyBorder="1" applyAlignment="1">
      <alignment horizontal="distributed" vertical="center" wrapText="1"/>
    </xf>
    <xf numFmtId="0" fontId="10" fillId="5" borderId="52" xfId="0" applyFont="1" applyFill="1" applyBorder="1" applyAlignment="1">
      <alignment horizontal="distributed" vertical="center" wrapText="1"/>
    </xf>
    <xf numFmtId="0" fontId="10" fillId="5" borderId="33" xfId="0" applyFont="1" applyFill="1" applyBorder="1" applyAlignment="1">
      <alignment horizontal="distributed" vertical="center" wrapText="1"/>
    </xf>
    <xf numFmtId="0" fontId="10" fillId="5" borderId="34" xfId="0" applyFont="1" applyFill="1" applyBorder="1" applyAlignment="1">
      <alignment horizontal="distributed" vertical="center" wrapText="1"/>
    </xf>
    <xf numFmtId="0" fontId="9" fillId="0" borderId="53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38" fontId="24" fillId="0" borderId="0" xfId="1" applyFont="1" applyFill="1" applyBorder="1" applyAlignment="1">
      <alignment vertical="center"/>
    </xf>
    <xf numFmtId="0" fontId="10" fillId="0" borderId="52" xfId="0" applyFont="1" applyFill="1" applyBorder="1" applyAlignment="1">
      <alignment horizontal="center" vertical="center"/>
    </xf>
    <xf numFmtId="0" fontId="10" fillId="5" borderId="70" xfId="0" applyFont="1" applyFill="1" applyBorder="1" applyAlignment="1">
      <alignment horizontal="distributed" vertical="center" wrapText="1"/>
    </xf>
    <xf numFmtId="0" fontId="10" fillId="5" borderId="66" xfId="0" applyFont="1" applyFill="1" applyBorder="1" applyAlignment="1">
      <alignment horizontal="distributed" vertical="center" wrapText="1"/>
    </xf>
    <xf numFmtId="0" fontId="10" fillId="5" borderId="68" xfId="0" applyFont="1" applyFill="1" applyBorder="1" applyAlignment="1">
      <alignment horizontal="distributed" vertical="center" wrapText="1"/>
    </xf>
    <xf numFmtId="0" fontId="9" fillId="0" borderId="61" xfId="0" applyFont="1" applyFill="1" applyBorder="1" applyAlignment="1">
      <alignment horizontal="distributed" vertical="center"/>
    </xf>
    <xf numFmtId="0" fontId="9" fillId="0" borderId="56" xfId="0" applyFont="1" applyFill="1" applyBorder="1" applyAlignment="1">
      <alignment horizontal="distributed" vertical="center"/>
    </xf>
    <xf numFmtId="0" fontId="24" fillId="0" borderId="72" xfId="0" applyFont="1" applyFill="1" applyBorder="1" applyAlignment="1">
      <alignment horizontal="right" vertical="center"/>
    </xf>
    <xf numFmtId="0" fontId="24" fillId="0" borderId="8" xfId="0" applyFont="1" applyFill="1" applyBorder="1" applyAlignment="1">
      <alignment horizontal="righ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76" xfId="0" applyFont="1" applyFill="1" applyBorder="1" applyAlignment="1">
      <alignment horizontal="left" vertical="center"/>
    </xf>
    <xf numFmtId="0" fontId="10" fillId="0" borderId="40" xfId="0" applyFont="1" applyFill="1" applyBorder="1">
      <alignment vertical="center"/>
    </xf>
    <xf numFmtId="0" fontId="10" fillId="0" borderId="21" xfId="0" applyFont="1" applyFill="1" applyBorder="1">
      <alignment vertical="center"/>
    </xf>
    <xf numFmtId="0" fontId="10" fillId="0" borderId="20" xfId="0" applyFont="1" applyFill="1" applyBorder="1">
      <alignment vertical="center"/>
    </xf>
    <xf numFmtId="0" fontId="10" fillId="5" borderId="70" xfId="0" applyFont="1" applyFill="1" applyBorder="1" applyAlignment="1">
      <alignment horizontal="distributed" vertical="center" shrinkToFit="1"/>
    </xf>
    <xf numFmtId="0" fontId="10" fillId="5" borderId="66" xfId="0" applyFont="1" applyFill="1" applyBorder="1" applyAlignment="1">
      <alignment horizontal="distributed" vertical="center" shrinkToFit="1"/>
    </xf>
    <xf numFmtId="0" fontId="10" fillId="5" borderId="68" xfId="0" applyFont="1" applyFill="1" applyBorder="1" applyAlignment="1">
      <alignment horizontal="distributed" vertical="center" shrinkToFit="1"/>
    </xf>
    <xf numFmtId="0" fontId="24" fillId="0" borderId="70" xfId="0" applyFont="1" applyFill="1" applyBorder="1" applyAlignment="1">
      <alignment horizontal="right" vertical="center"/>
    </xf>
    <xf numFmtId="0" fontId="24" fillId="0" borderId="66" xfId="0" applyFont="1" applyFill="1" applyBorder="1" applyAlignment="1">
      <alignment horizontal="right" vertical="center"/>
    </xf>
    <xf numFmtId="0" fontId="10" fillId="0" borderId="66" xfId="0" applyFont="1" applyFill="1" applyBorder="1" applyAlignment="1">
      <alignment horizontal="left" vertical="center"/>
    </xf>
    <xf numFmtId="0" fontId="10" fillId="0" borderId="68" xfId="0" applyFont="1" applyFill="1" applyBorder="1" applyAlignment="1">
      <alignment horizontal="left" vertical="center"/>
    </xf>
    <xf numFmtId="0" fontId="10" fillId="0" borderId="53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35" xfId="0" applyFont="1" applyFill="1" applyBorder="1">
      <alignment vertical="center"/>
    </xf>
    <xf numFmtId="0" fontId="24" fillId="0" borderId="80" xfId="0" applyFont="1" applyFill="1" applyBorder="1" applyAlignment="1">
      <alignment horizontal="center" vertical="center"/>
    </xf>
    <xf numFmtId="0" fontId="24" fillId="0" borderId="81" xfId="0" applyFont="1" applyFill="1" applyBorder="1" applyAlignment="1">
      <alignment horizontal="center" vertical="center"/>
    </xf>
    <xf numFmtId="0" fontId="10" fillId="2" borderId="63" xfId="0" applyFont="1" applyFill="1" applyBorder="1" applyAlignment="1">
      <alignment horizontal="distributed" vertical="center"/>
    </xf>
    <xf numFmtId="0" fontId="10" fillId="2" borderId="61" xfId="0" applyFont="1" applyFill="1" applyBorder="1" applyAlignment="1">
      <alignment horizontal="distributed" vertical="center"/>
    </xf>
    <xf numFmtId="0" fontId="10" fillId="0" borderId="80" xfId="0" applyFont="1" applyFill="1" applyBorder="1" applyAlignment="1">
      <alignment horizontal="center" vertical="center"/>
    </xf>
    <xf numFmtId="0" fontId="10" fillId="0" borderId="71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181" fontId="23" fillId="0" borderId="71" xfId="0" applyNumberFormat="1" applyFont="1" applyFill="1" applyBorder="1" applyAlignment="1">
      <alignment horizontal="center" vertical="center"/>
    </xf>
    <xf numFmtId="181" fontId="23" fillId="0" borderId="18" xfId="0" applyNumberFormat="1" applyFont="1" applyFill="1" applyBorder="1" applyAlignment="1">
      <alignment horizontal="center" vertical="center"/>
    </xf>
    <xf numFmtId="181" fontId="23" fillId="0" borderId="48" xfId="0" applyNumberFormat="1" applyFont="1" applyFill="1" applyBorder="1" applyAlignment="1">
      <alignment horizontal="center" vertical="center"/>
    </xf>
    <xf numFmtId="181" fontId="9" fillId="0" borderId="71" xfId="0" applyNumberFormat="1" applyFont="1" applyFill="1" applyBorder="1" applyAlignment="1">
      <alignment horizontal="center" vertical="center"/>
    </xf>
    <xf numFmtId="181" fontId="9" fillId="0" borderId="18" xfId="0" applyNumberFormat="1" applyFont="1" applyFill="1" applyBorder="1" applyAlignment="1">
      <alignment horizontal="center" vertical="center"/>
    </xf>
    <xf numFmtId="181" fontId="9" fillId="0" borderId="17" xfId="0" applyNumberFormat="1" applyFont="1" applyFill="1" applyBorder="1" applyAlignment="1">
      <alignment horizontal="center" vertical="center"/>
    </xf>
    <xf numFmtId="0" fontId="10" fillId="0" borderId="67" xfId="0" applyFont="1" applyFill="1" applyBorder="1" applyAlignment="1">
      <alignment vertical="center"/>
    </xf>
    <xf numFmtId="0" fontId="20" fillId="0" borderId="53" xfId="0" applyFont="1" applyFill="1" applyBorder="1" applyAlignment="1">
      <alignment horizontal="distributed" vertical="center"/>
    </xf>
    <xf numFmtId="0" fontId="20" fillId="0" borderId="0" xfId="0" applyFont="1" applyFill="1" applyBorder="1" applyAlignment="1">
      <alignment horizontal="distributed" vertical="center"/>
    </xf>
    <xf numFmtId="0" fontId="10" fillId="5" borderId="0" xfId="0" applyFont="1" applyFill="1" applyBorder="1" applyAlignment="1">
      <alignment horizontal="distributed" vertical="center" wrapText="1"/>
    </xf>
    <xf numFmtId="0" fontId="10" fillId="5" borderId="15" xfId="0" applyFont="1" applyFill="1" applyBorder="1" applyAlignment="1">
      <alignment horizontal="distributed" vertical="center" wrapText="1"/>
    </xf>
    <xf numFmtId="0" fontId="9" fillId="0" borderId="63" xfId="0" applyFont="1" applyFill="1" applyBorder="1" applyAlignment="1">
      <alignment vertical="center"/>
    </xf>
    <xf numFmtId="0" fontId="9" fillId="0" borderId="64" xfId="0" applyFont="1" applyFill="1" applyBorder="1" applyAlignment="1">
      <alignment vertical="center"/>
    </xf>
    <xf numFmtId="0" fontId="9" fillId="0" borderId="65" xfId="0" applyFont="1" applyFill="1" applyBorder="1" applyAlignment="1">
      <alignment vertical="center"/>
    </xf>
    <xf numFmtId="0" fontId="29" fillId="0" borderId="53" xfId="0" applyFont="1" applyFill="1" applyBorder="1">
      <alignment vertical="center"/>
    </xf>
    <xf numFmtId="0" fontId="29" fillId="0" borderId="0" xfId="0" applyFont="1" applyFill="1" applyBorder="1">
      <alignment vertical="center"/>
    </xf>
    <xf numFmtId="0" fontId="29" fillId="0" borderId="35" xfId="0" applyFont="1" applyFill="1" applyBorder="1">
      <alignment vertical="center"/>
    </xf>
    <xf numFmtId="0" fontId="29" fillId="0" borderId="33" xfId="0" applyFont="1" applyFill="1" applyBorder="1">
      <alignment vertical="center"/>
    </xf>
    <xf numFmtId="0" fontId="29" fillId="0" borderId="15" xfId="0" applyFont="1" applyFill="1" applyBorder="1">
      <alignment vertical="center"/>
    </xf>
    <xf numFmtId="0" fontId="29" fillId="0" borderId="14" xfId="0" applyFont="1" applyFill="1" applyBorder="1">
      <alignment vertical="center"/>
    </xf>
    <xf numFmtId="38" fontId="26" fillId="0" borderId="56" xfId="1" applyFont="1" applyFill="1" applyBorder="1" applyAlignment="1">
      <alignment vertical="center"/>
    </xf>
    <xf numFmtId="0" fontId="9" fillId="0" borderId="33" xfId="0" applyFont="1" applyFill="1" applyBorder="1" applyAlignment="1">
      <alignment horizontal="distributed" vertical="center"/>
    </xf>
    <xf numFmtId="0" fontId="9" fillId="0" borderId="15" xfId="0" applyFont="1" applyFill="1" applyBorder="1" applyAlignment="1">
      <alignment horizontal="distributed" vertical="center"/>
    </xf>
    <xf numFmtId="38" fontId="24" fillId="0" borderId="18" xfId="1" applyFont="1" applyFill="1" applyBorder="1" applyAlignment="1">
      <alignment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30" fillId="0" borderId="50" xfId="0" applyFont="1" applyFill="1" applyBorder="1" applyAlignment="1">
      <alignment vertical="center"/>
    </xf>
    <xf numFmtId="0" fontId="9" fillId="2" borderId="40" xfId="0" applyFont="1" applyFill="1" applyBorder="1" applyAlignment="1">
      <alignment horizontal="distributed" vertical="center" shrinkToFit="1"/>
    </xf>
    <xf numFmtId="0" fontId="9" fillId="2" borderId="21" xfId="0" applyFont="1" applyFill="1" applyBorder="1" applyAlignment="1">
      <alignment horizontal="distributed" vertical="center" shrinkToFit="1"/>
    </xf>
    <xf numFmtId="0" fontId="9" fillId="2" borderId="44" xfId="0" applyFont="1" applyFill="1" applyBorder="1" applyAlignment="1">
      <alignment horizontal="distributed" vertical="center" shrinkToFit="1"/>
    </xf>
    <xf numFmtId="0" fontId="9" fillId="2" borderId="53" xfId="0" applyFont="1" applyFill="1" applyBorder="1" applyAlignment="1">
      <alignment horizontal="distributed" vertical="center" shrinkToFit="1"/>
    </xf>
    <xf numFmtId="0" fontId="9" fillId="2" borderId="0" xfId="0" applyFont="1" applyFill="1" applyBorder="1" applyAlignment="1">
      <alignment horizontal="distributed" vertical="center" shrinkToFit="1"/>
    </xf>
    <xf numFmtId="0" fontId="9" fillId="2" borderId="52" xfId="0" applyFont="1" applyFill="1" applyBorder="1" applyAlignment="1">
      <alignment horizontal="distributed" vertical="center" shrinkToFit="1"/>
    </xf>
    <xf numFmtId="0" fontId="9" fillId="2" borderId="61" xfId="0" applyFont="1" applyFill="1" applyBorder="1" applyAlignment="1">
      <alignment horizontal="distributed" vertical="center" shrinkToFit="1"/>
    </xf>
    <xf numFmtId="0" fontId="9" fillId="2" borderId="56" xfId="0" applyFont="1" applyFill="1" applyBorder="1" applyAlignment="1">
      <alignment horizontal="distributed" vertical="center" shrinkToFit="1"/>
    </xf>
    <xf numFmtId="0" fontId="9" fillId="2" borderId="47" xfId="0" applyFont="1" applyFill="1" applyBorder="1" applyAlignment="1">
      <alignment horizontal="distributed" vertical="center" shrinkToFit="1"/>
    </xf>
    <xf numFmtId="0" fontId="10" fillId="0" borderId="20" xfId="0" applyFont="1" applyFill="1" applyBorder="1" applyAlignment="1">
      <alignment horizontal="center" vertical="center"/>
    </xf>
    <xf numFmtId="0" fontId="28" fillId="0" borderId="53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61" xfId="0" applyFont="1" applyFill="1" applyBorder="1" applyAlignment="1">
      <alignment horizontal="center" vertical="center"/>
    </xf>
    <xf numFmtId="0" fontId="28" fillId="0" borderId="56" xfId="0" applyFont="1" applyFill="1" applyBorder="1" applyAlignment="1">
      <alignment horizontal="center" vertical="center"/>
    </xf>
    <xf numFmtId="0" fontId="10" fillId="0" borderId="79" xfId="0" applyFont="1" applyFill="1" applyBorder="1" applyAlignment="1">
      <alignment horizontal="center" vertical="center"/>
    </xf>
    <xf numFmtId="0" fontId="10" fillId="0" borderId="83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31" fillId="0" borderId="56" xfId="0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right" vertical="center"/>
    </xf>
    <xf numFmtId="0" fontId="10" fillId="5" borderId="6" xfId="0" applyFont="1" applyFill="1" applyBorder="1" applyAlignment="1">
      <alignment horizontal="center" vertical="distributed" textRotation="255" indent="1"/>
    </xf>
    <xf numFmtId="0" fontId="10" fillId="5" borderId="5" xfId="0" applyFont="1" applyFill="1" applyBorder="1" applyAlignment="1">
      <alignment horizontal="center" vertical="distributed" textRotation="255" indent="1"/>
    </xf>
    <xf numFmtId="0" fontId="10" fillId="5" borderId="82" xfId="0" applyFont="1" applyFill="1" applyBorder="1" applyAlignment="1">
      <alignment horizontal="center" vertical="distributed" textRotation="255" indent="1"/>
    </xf>
    <xf numFmtId="0" fontId="10" fillId="5" borderId="69" xfId="0" applyFont="1" applyFill="1" applyBorder="1" applyAlignment="1">
      <alignment horizontal="center" vertical="distributed" textRotation="255" indent="1"/>
    </xf>
    <xf numFmtId="0" fontId="10" fillId="5" borderId="3" xfId="0" applyFont="1" applyFill="1" applyBorder="1" applyAlignment="1">
      <alignment horizontal="center" vertical="distributed" textRotation="255" indent="1"/>
    </xf>
    <xf numFmtId="0" fontId="10" fillId="5" borderId="2" xfId="0" applyFont="1" applyFill="1" applyBorder="1" applyAlignment="1">
      <alignment horizontal="center" vertical="distributed" textRotation="255" indent="1"/>
    </xf>
    <xf numFmtId="0" fontId="10" fillId="0" borderId="7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76" xfId="0" applyFont="1" applyFill="1" applyBorder="1" applyAlignment="1">
      <alignment horizontal="center" vertical="center"/>
    </xf>
    <xf numFmtId="181" fontId="10" fillId="0" borderId="72" xfId="0" applyNumberFormat="1" applyFont="1" applyFill="1" applyBorder="1" applyAlignment="1">
      <alignment horizontal="center" vertical="center"/>
    </xf>
    <xf numFmtId="181" fontId="10" fillId="0" borderId="8" xfId="0" applyNumberFormat="1" applyFont="1" applyFill="1" applyBorder="1" applyAlignment="1">
      <alignment horizontal="center" vertical="center"/>
    </xf>
    <xf numFmtId="181" fontId="10" fillId="0" borderId="76" xfId="0" applyNumberFormat="1" applyFont="1" applyFill="1" applyBorder="1" applyAlignment="1">
      <alignment horizontal="center" vertical="center"/>
    </xf>
    <xf numFmtId="0" fontId="23" fillId="0" borderId="70" xfId="0" applyFont="1" applyFill="1" applyBorder="1" applyAlignment="1">
      <alignment horizontal="left" vertical="center"/>
    </xf>
    <xf numFmtId="0" fontId="23" fillId="0" borderId="66" xfId="0" applyFont="1" applyFill="1" applyBorder="1" applyAlignment="1">
      <alignment horizontal="left" vertical="center"/>
    </xf>
    <xf numFmtId="0" fontId="23" fillId="0" borderId="68" xfId="0" applyFont="1" applyFill="1" applyBorder="1" applyAlignment="1">
      <alignment horizontal="left" vertical="center"/>
    </xf>
    <xf numFmtId="181" fontId="23" fillId="0" borderId="70" xfId="0" applyNumberFormat="1" applyFont="1" applyFill="1" applyBorder="1" applyAlignment="1">
      <alignment horizontal="center" vertical="center"/>
    </xf>
    <xf numFmtId="181" fontId="23" fillId="0" borderId="66" xfId="0" applyNumberFormat="1" applyFont="1" applyFill="1" applyBorder="1" applyAlignment="1">
      <alignment horizontal="center" vertical="center"/>
    </xf>
    <xf numFmtId="181" fontId="23" fillId="0" borderId="68" xfId="0" applyNumberFormat="1" applyFont="1" applyFill="1" applyBorder="1" applyAlignment="1">
      <alignment horizontal="center" vertical="center"/>
    </xf>
    <xf numFmtId="181" fontId="24" fillId="0" borderId="70" xfId="0" applyNumberFormat="1" applyFont="1" applyFill="1" applyBorder="1" applyAlignment="1">
      <alignment horizontal="center" vertical="center"/>
    </xf>
    <xf numFmtId="181" fontId="24" fillId="0" borderId="66" xfId="0" applyNumberFormat="1" applyFont="1" applyFill="1" applyBorder="1" applyAlignment="1">
      <alignment horizontal="center" vertical="center"/>
    </xf>
    <xf numFmtId="181" fontId="24" fillId="0" borderId="67" xfId="0" applyNumberFormat="1" applyFont="1" applyFill="1" applyBorder="1" applyAlignment="1">
      <alignment horizontal="center" vertical="center"/>
    </xf>
    <xf numFmtId="181" fontId="10" fillId="0" borderId="7" xfId="0" applyNumberFormat="1" applyFont="1" applyFill="1" applyBorder="1" applyAlignment="1">
      <alignment horizontal="center" vertical="center"/>
    </xf>
    <xf numFmtId="181" fontId="23" fillId="0" borderId="67" xfId="0" applyNumberFormat="1" applyFont="1" applyFill="1" applyBorder="1" applyAlignment="1">
      <alignment horizontal="center" vertical="center"/>
    </xf>
    <xf numFmtId="0" fontId="10" fillId="5" borderId="85" xfId="0" applyFont="1" applyFill="1" applyBorder="1" applyAlignment="1">
      <alignment horizontal="center" vertical="center"/>
    </xf>
    <xf numFmtId="0" fontId="10" fillId="5" borderId="64" xfId="0" applyFont="1" applyFill="1" applyBorder="1" applyAlignment="1">
      <alignment horizontal="center" vertical="center"/>
    </xf>
    <xf numFmtId="0" fontId="10" fillId="5" borderId="57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52" xfId="0" applyFont="1" applyFill="1" applyBorder="1" applyAlignment="1">
      <alignment horizontal="center" vertical="center"/>
    </xf>
    <xf numFmtId="0" fontId="10" fillId="5" borderId="84" xfId="0" applyFont="1" applyFill="1" applyBorder="1" applyAlignment="1">
      <alignment horizontal="center" vertical="center"/>
    </xf>
    <xf numFmtId="0" fontId="10" fillId="5" borderId="56" xfId="0" applyFont="1" applyFill="1" applyBorder="1" applyAlignment="1">
      <alignment horizontal="center" vertical="center"/>
    </xf>
    <xf numFmtId="0" fontId="10" fillId="5" borderId="47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49" fontId="30" fillId="0" borderId="64" xfId="0" applyNumberFormat="1" applyFont="1" applyFill="1" applyBorder="1" applyAlignment="1">
      <alignment horizontal="center" vertical="center"/>
    </xf>
    <xf numFmtId="49" fontId="30" fillId="0" borderId="0" xfId="0" applyNumberFormat="1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horizontal="center" vertical="center"/>
    </xf>
    <xf numFmtId="0" fontId="24" fillId="0" borderId="59" xfId="0" applyFont="1" applyFill="1" applyBorder="1" applyAlignment="1">
      <alignment vertical="center"/>
    </xf>
    <xf numFmtId="0" fontId="27" fillId="0" borderId="53" xfId="0" applyFont="1" applyFill="1" applyBorder="1" applyAlignment="1">
      <alignment horizontal="center" vertical="center"/>
    </xf>
    <xf numFmtId="0" fontId="23" fillId="0" borderId="79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/>
    </xf>
    <xf numFmtId="0" fontId="32" fillId="0" borderId="53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61" xfId="0" applyFont="1" applyFill="1" applyBorder="1" applyAlignment="1">
      <alignment horizontal="center" vertical="center"/>
    </xf>
    <xf numFmtId="0" fontId="32" fillId="0" borderId="56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35" xfId="0" applyFont="1" applyFill="1" applyBorder="1" applyAlignment="1">
      <alignment horizontal="center" vertical="center"/>
    </xf>
    <xf numFmtId="49" fontId="30" fillId="0" borderId="56" xfId="0" applyNumberFormat="1" applyFont="1" applyFill="1" applyBorder="1" applyAlignment="1">
      <alignment horizontal="center" vertical="center"/>
    </xf>
    <xf numFmtId="0" fontId="30" fillId="0" borderId="56" xfId="0" applyFont="1" applyFill="1" applyBorder="1" applyAlignment="1">
      <alignment horizontal="center" vertical="center"/>
    </xf>
    <xf numFmtId="0" fontId="30" fillId="0" borderId="62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/>
    </xf>
    <xf numFmtId="0" fontId="10" fillId="5" borderId="4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10" fillId="2" borderId="84" xfId="0" applyFont="1" applyFill="1" applyBorder="1" applyAlignment="1">
      <alignment horizontal="center" vertical="center"/>
    </xf>
    <xf numFmtId="0" fontId="10" fillId="2" borderId="56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10" fillId="2" borderId="70" xfId="0" applyFont="1" applyFill="1" applyBorder="1" applyAlignment="1">
      <alignment horizontal="center" vertical="center"/>
    </xf>
    <xf numFmtId="0" fontId="10" fillId="2" borderId="66" xfId="0" applyFont="1" applyFill="1" applyBorder="1" applyAlignment="1">
      <alignment horizontal="center" vertical="center"/>
    </xf>
    <xf numFmtId="0" fontId="10" fillId="2" borderId="68" xfId="0" applyFont="1" applyFill="1" applyBorder="1" applyAlignment="1">
      <alignment horizontal="center" vertical="center"/>
    </xf>
    <xf numFmtId="0" fontId="23" fillId="0" borderId="69" xfId="0" applyFont="1" applyFill="1" applyBorder="1">
      <alignment vertical="center"/>
    </xf>
    <xf numFmtId="0" fontId="23" fillId="0" borderId="70" xfId="0" applyFont="1" applyFill="1" applyBorder="1">
      <alignment vertical="center"/>
    </xf>
    <xf numFmtId="0" fontId="10" fillId="2" borderId="8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0" borderId="68" xfId="0" applyFont="1" applyFill="1" applyBorder="1" applyAlignment="1">
      <alignment vertical="center"/>
    </xf>
    <xf numFmtId="0" fontId="10" fillId="0" borderId="70" xfId="0" applyFont="1" applyFill="1" applyBorder="1" applyAlignment="1">
      <alignment horizontal="center" vertical="center"/>
    </xf>
    <xf numFmtId="38" fontId="24" fillId="0" borderId="66" xfId="1" applyFont="1" applyFill="1" applyBorder="1" applyAlignment="1">
      <alignment horizontal="right" vertical="center"/>
    </xf>
    <xf numFmtId="0" fontId="23" fillId="0" borderId="53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52" xfId="0" applyFont="1" applyFill="1" applyBorder="1" applyAlignment="1">
      <alignment vertical="center"/>
    </xf>
    <xf numFmtId="0" fontId="23" fillId="0" borderId="33" xfId="0" applyFont="1" applyFill="1" applyBorder="1" applyAlignment="1">
      <alignment vertical="center"/>
    </xf>
    <xf numFmtId="0" fontId="23" fillId="0" borderId="15" xfId="0" applyFont="1" applyFill="1" applyBorder="1" applyAlignment="1">
      <alignment vertical="center"/>
    </xf>
    <xf numFmtId="0" fontId="23" fillId="0" borderId="34" xfId="0" applyFont="1" applyFill="1" applyBorder="1" applyAlignment="1">
      <alignment vertical="center"/>
    </xf>
    <xf numFmtId="38" fontId="23" fillId="0" borderId="0" xfId="1" applyFont="1" applyFill="1" applyBorder="1">
      <alignment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38" fontId="23" fillId="0" borderId="15" xfId="1" applyFont="1" applyFill="1" applyBorder="1">
      <alignment vertical="center"/>
    </xf>
    <xf numFmtId="0" fontId="10" fillId="0" borderId="14" xfId="0" applyFont="1" applyFill="1" applyBorder="1" applyAlignment="1">
      <alignment horizontal="center" vertical="center"/>
    </xf>
    <xf numFmtId="38" fontId="23" fillId="0" borderId="64" xfId="1" applyFont="1" applyFill="1" applyBorder="1">
      <alignment vertical="center"/>
    </xf>
    <xf numFmtId="0" fontId="10" fillId="0" borderId="52" xfId="0" applyFont="1" applyFill="1" applyBorder="1" applyAlignment="1">
      <alignment vertical="center"/>
    </xf>
    <xf numFmtId="0" fontId="10" fillId="0" borderId="47" xfId="0" applyFont="1" applyFill="1" applyBorder="1" applyAlignment="1">
      <alignment vertical="center"/>
    </xf>
    <xf numFmtId="49" fontId="24" fillId="0" borderId="0" xfId="0" applyNumberFormat="1" applyFont="1" applyFill="1" applyBorder="1" applyAlignment="1">
      <alignment horizontal="center" vertical="center"/>
    </xf>
    <xf numFmtId="49" fontId="24" fillId="0" borderId="35" xfId="0" applyNumberFormat="1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vertical="center"/>
    </xf>
    <xf numFmtId="0" fontId="10" fillId="0" borderId="50" xfId="0" applyFont="1" applyFill="1" applyBorder="1" applyAlignment="1">
      <alignment vertical="center"/>
    </xf>
    <xf numFmtId="0" fontId="10" fillId="0" borderId="51" xfId="0" applyFont="1" applyFill="1" applyBorder="1" applyAlignment="1">
      <alignment vertical="center"/>
    </xf>
    <xf numFmtId="0" fontId="23" fillId="0" borderId="58" xfId="0" applyFont="1" applyFill="1" applyBorder="1" applyAlignment="1">
      <alignment vertical="center"/>
    </xf>
    <xf numFmtId="0" fontId="23" fillId="0" borderId="59" xfId="0" applyFont="1" applyFill="1" applyBorder="1" applyAlignment="1">
      <alignment vertical="center"/>
    </xf>
    <xf numFmtId="0" fontId="23" fillId="0" borderId="60" xfId="0" applyFont="1" applyFill="1" applyBorder="1" applyAlignment="1">
      <alignment vertical="center"/>
    </xf>
    <xf numFmtId="0" fontId="25" fillId="0" borderId="86" xfId="0" applyFont="1" applyFill="1" applyBorder="1" applyAlignment="1">
      <alignment vertical="center"/>
    </xf>
    <xf numFmtId="0" fontId="25" fillId="0" borderId="87" xfId="0" applyFont="1" applyFill="1" applyBorder="1" applyAlignment="1">
      <alignment vertical="center"/>
    </xf>
    <xf numFmtId="0" fontId="25" fillId="0" borderId="88" xfId="0" applyFont="1" applyFill="1" applyBorder="1" applyAlignment="1">
      <alignment vertical="center"/>
    </xf>
    <xf numFmtId="0" fontId="25" fillId="0" borderId="53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52" xfId="0" applyFont="1" applyFill="1" applyBorder="1" applyAlignment="1">
      <alignment vertical="center"/>
    </xf>
    <xf numFmtId="0" fontId="25" fillId="0" borderId="61" xfId="0" applyFont="1" applyFill="1" applyBorder="1" applyAlignment="1">
      <alignment vertical="center"/>
    </xf>
    <xf numFmtId="0" fontId="25" fillId="0" borderId="56" xfId="0" applyFont="1" applyFill="1" applyBorder="1" applyAlignment="1">
      <alignment vertical="center"/>
    </xf>
    <xf numFmtId="0" fontId="25" fillId="0" borderId="47" xfId="0" applyFont="1" applyFill="1" applyBorder="1" applyAlignment="1">
      <alignment vertical="center"/>
    </xf>
    <xf numFmtId="0" fontId="24" fillId="0" borderId="63" xfId="0" applyFont="1" applyFill="1" applyBorder="1" applyAlignment="1">
      <alignment horizontal="center" vertical="center"/>
    </xf>
    <xf numFmtId="0" fontId="24" fillId="0" borderId="61" xfId="0" applyFont="1" applyFill="1" applyBorder="1" applyAlignment="1">
      <alignment horizontal="center" vertical="center"/>
    </xf>
    <xf numFmtId="0" fontId="24" fillId="0" borderId="57" xfId="0" applyFont="1" applyFill="1" applyBorder="1" applyAlignment="1">
      <alignment horizontal="center" vertical="center"/>
    </xf>
    <xf numFmtId="0" fontId="24" fillId="0" borderId="47" xfId="0" applyFont="1" applyFill="1" applyBorder="1" applyAlignment="1">
      <alignment horizontal="center" vertical="center"/>
    </xf>
    <xf numFmtId="0" fontId="10" fillId="0" borderId="70" xfId="0" applyFont="1" applyFill="1" applyBorder="1" applyAlignment="1">
      <alignment horizontal="left" vertical="center"/>
    </xf>
    <xf numFmtId="181" fontId="9" fillId="0" borderId="70" xfId="0" applyNumberFormat="1" applyFont="1" applyFill="1" applyBorder="1" applyAlignment="1">
      <alignment horizontal="center" vertical="center"/>
    </xf>
    <xf numFmtId="181" fontId="9" fillId="0" borderId="66" xfId="0" applyNumberFormat="1" applyFont="1" applyFill="1" applyBorder="1" applyAlignment="1">
      <alignment horizontal="center" vertical="center"/>
    </xf>
    <xf numFmtId="181" fontId="9" fillId="0" borderId="68" xfId="0" applyNumberFormat="1" applyFont="1" applyFill="1" applyBorder="1" applyAlignment="1">
      <alignment horizontal="center" vertical="center"/>
    </xf>
    <xf numFmtId="181" fontId="9" fillId="0" borderId="67" xfId="0" applyNumberFormat="1" applyFont="1" applyFill="1" applyBorder="1" applyAlignment="1">
      <alignment horizontal="center" vertical="center"/>
    </xf>
    <xf numFmtId="49" fontId="10" fillId="0" borderId="64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10" fillId="0" borderId="59" xfId="0" applyFont="1" applyFill="1" applyBorder="1" applyAlignment="1">
      <alignment vertical="center"/>
    </xf>
    <xf numFmtId="0" fontId="10" fillId="0" borderId="35" xfId="0" applyFont="1" applyFill="1" applyBorder="1" applyAlignment="1">
      <alignment vertical="center"/>
    </xf>
    <xf numFmtId="0" fontId="16" fillId="0" borderId="0" xfId="0" applyFont="1" applyFill="1" applyBorder="1">
      <alignment vertical="center"/>
    </xf>
    <xf numFmtId="0" fontId="16" fillId="0" borderId="35" xfId="0" applyFont="1" applyFill="1" applyBorder="1">
      <alignment vertical="center"/>
    </xf>
    <xf numFmtId="49" fontId="10" fillId="0" borderId="56" xfId="0" applyNumberFormat="1" applyFont="1" applyFill="1" applyBorder="1" applyAlignment="1">
      <alignment horizontal="center" vertical="center"/>
    </xf>
    <xf numFmtId="0" fontId="16" fillId="0" borderId="56" xfId="0" applyFont="1" applyFill="1" applyBorder="1">
      <alignment vertical="center"/>
    </xf>
    <xf numFmtId="0" fontId="16" fillId="0" borderId="62" xfId="0" applyFont="1" applyFill="1" applyBorder="1">
      <alignment vertical="center"/>
    </xf>
    <xf numFmtId="0" fontId="1" fillId="0" borderId="0" xfId="0" applyFont="1" applyFill="1" applyBorder="1" applyAlignment="1" applyProtection="1">
      <alignment horizontal="left" vertical="center" wrapText="1"/>
    </xf>
    <xf numFmtId="0" fontId="1" fillId="0" borderId="15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distributed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1" fillId="2" borderId="26" xfId="0" applyFont="1" applyFill="1" applyBorder="1" applyAlignment="1" applyProtection="1">
      <alignment horizontal="distributed" vertical="center"/>
    </xf>
    <xf numFmtId="0" fontId="1" fillId="2" borderId="31" xfId="0" applyFont="1" applyFill="1" applyBorder="1" applyAlignment="1" applyProtection="1">
      <alignment horizontal="distributed" vertical="center"/>
    </xf>
    <xf numFmtId="0" fontId="1" fillId="2" borderId="30" xfId="0" applyFont="1" applyFill="1" applyBorder="1" applyAlignment="1" applyProtection="1">
      <alignment horizontal="center" vertical="center" wrapText="1"/>
    </xf>
    <xf numFmtId="0" fontId="1" fillId="2" borderId="27" xfId="0" applyFont="1" applyFill="1" applyBorder="1" applyAlignment="1" applyProtection="1">
      <alignment horizontal="center" vertical="center" wrapText="1"/>
    </xf>
    <xf numFmtId="0" fontId="3" fillId="2" borderId="26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1" fillId="2" borderId="23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quotePrefix="1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 wrapText="1"/>
    </xf>
    <xf numFmtId="38" fontId="1" fillId="0" borderId="22" xfId="1" applyFont="1" applyFill="1" applyBorder="1" applyAlignment="1" applyProtection="1">
      <alignment horizontal="center" vertical="center"/>
    </xf>
    <xf numFmtId="38" fontId="1" fillId="0" borderId="21" xfId="1" applyFont="1" applyFill="1" applyBorder="1" applyAlignment="1" applyProtection="1">
      <alignment horizontal="center" vertical="center"/>
    </xf>
    <xf numFmtId="38" fontId="1" fillId="0" borderId="20" xfId="1" applyFont="1" applyFill="1" applyBorder="1" applyAlignment="1" applyProtection="1">
      <alignment horizontal="center" vertical="center"/>
    </xf>
    <xf numFmtId="38" fontId="1" fillId="0" borderId="16" xfId="1" applyFont="1" applyFill="1" applyBorder="1" applyAlignment="1" applyProtection="1">
      <alignment horizontal="center" vertical="center"/>
    </xf>
    <xf numFmtId="38" fontId="1" fillId="0" borderId="15" xfId="1" applyFont="1" applyFill="1" applyBorder="1" applyAlignment="1" applyProtection="1">
      <alignment horizontal="center" vertical="center"/>
    </xf>
    <xf numFmtId="38" fontId="1" fillId="0" borderId="14" xfId="1" applyFont="1" applyFill="1" applyBorder="1" applyAlignment="1" applyProtection="1">
      <alignment horizontal="center" vertical="center"/>
    </xf>
    <xf numFmtId="38" fontId="1" fillId="0" borderId="19" xfId="0" applyNumberFormat="1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38" fontId="1" fillId="0" borderId="90" xfId="1" applyFont="1" applyBorder="1" applyAlignment="1" applyProtection="1">
      <alignment horizontal="right" vertical="center" shrinkToFit="1"/>
    </xf>
    <xf numFmtId="38" fontId="1" fillId="0" borderId="42" xfId="1" applyFont="1" applyBorder="1" applyAlignment="1" applyProtection="1">
      <alignment horizontal="right" vertical="center" shrinkToFit="1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15" xfId="0" applyFont="1" applyFill="1" applyBorder="1" applyAlignment="1" applyProtection="1">
      <alignment horizontal="center" vertical="center" shrinkToFit="1"/>
    </xf>
    <xf numFmtId="0" fontId="1" fillId="0" borderId="0" xfId="0" applyFont="1" applyFill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</xf>
    <xf numFmtId="38" fontId="1" fillId="0" borderId="19" xfId="1" applyFont="1" applyFill="1" applyBorder="1" applyAlignment="1" applyProtection="1">
      <alignment horizontal="center" vertical="center"/>
    </xf>
    <xf numFmtId="38" fontId="1" fillId="0" borderId="18" xfId="1" applyFont="1" applyFill="1" applyBorder="1" applyAlignment="1" applyProtection="1">
      <alignment horizontal="center" vertical="center"/>
    </xf>
    <xf numFmtId="38" fontId="1" fillId="0" borderId="17" xfId="1" applyFont="1" applyFill="1" applyBorder="1" applyAlignment="1" applyProtection="1">
      <alignment horizontal="center" vertical="center"/>
    </xf>
    <xf numFmtId="38" fontId="1" fillId="0" borderId="12" xfId="0" applyNumberFormat="1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1" fillId="0" borderId="21" xfId="0" applyFont="1" applyFill="1" applyBorder="1" applyAlignment="1" applyProtection="1">
      <alignment horizontal="left" vertical="center" shrinkToFit="1"/>
    </xf>
    <xf numFmtId="38" fontId="1" fillId="3" borderId="39" xfId="1" applyFont="1" applyFill="1" applyBorder="1" applyAlignment="1" applyProtection="1">
      <alignment horizontal="right" vertical="center" shrinkToFit="1"/>
      <protection locked="0"/>
    </xf>
    <xf numFmtId="38" fontId="1" fillId="3" borderId="89" xfId="1" applyFont="1" applyFill="1" applyBorder="1" applyAlignment="1" applyProtection="1">
      <alignment horizontal="right" vertical="center" shrinkToFit="1"/>
      <protection locked="0"/>
    </xf>
    <xf numFmtId="38" fontId="1" fillId="3" borderId="74" xfId="1" applyFont="1" applyFill="1" applyBorder="1" applyAlignment="1" applyProtection="1">
      <alignment horizontal="right" vertical="center" shrinkToFit="1"/>
      <protection locked="0"/>
    </xf>
    <xf numFmtId="38" fontId="1" fillId="3" borderId="29" xfId="1" applyFont="1" applyFill="1" applyBorder="1" applyAlignment="1" applyProtection="1">
      <alignment horizontal="right" vertical="center" shrinkToFit="1"/>
      <protection locked="0"/>
    </xf>
    <xf numFmtId="38" fontId="1" fillId="3" borderId="38" xfId="1" applyFont="1" applyFill="1" applyBorder="1" applyAlignment="1" applyProtection="1">
      <alignment horizontal="right" vertical="center" shrinkToFit="1"/>
      <protection locked="0"/>
    </xf>
    <xf numFmtId="38" fontId="1" fillId="3" borderId="28" xfId="1" applyFont="1" applyFill="1" applyBorder="1" applyAlignment="1" applyProtection="1">
      <alignment horizontal="right" vertical="center" shrinkToFit="1"/>
      <protection locked="0"/>
    </xf>
    <xf numFmtId="0" fontId="3" fillId="0" borderId="1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38" fontId="1" fillId="0" borderId="12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38" fontId="1" fillId="0" borderId="22" xfId="1" applyFont="1" applyFill="1" applyBorder="1" applyAlignment="1">
      <alignment horizontal="center" vertical="center"/>
    </xf>
    <xf numFmtId="38" fontId="1" fillId="0" borderId="21" xfId="1" applyFont="1" applyFill="1" applyBorder="1" applyAlignment="1">
      <alignment horizontal="center" vertical="center"/>
    </xf>
    <xf numFmtId="38" fontId="1" fillId="0" borderId="20" xfId="1" applyFont="1" applyFill="1" applyBorder="1" applyAlignment="1">
      <alignment horizontal="center" vertical="center"/>
    </xf>
    <xf numFmtId="38" fontId="1" fillId="0" borderId="16" xfId="1" applyFont="1" applyFill="1" applyBorder="1" applyAlignment="1">
      <alignment horizontal="center" vertical="center"/>
    </xf>
    <xf numFmtId="38" fontId="1" fillId="0" borderId="15" xfId="1" applyFont="1" applyFill="1" applyBorder="1" applyAlignment="1">
      <alignment horizontal="center" vertical="center"/>
    </xf>
    <xf numFmtId="38" fontId="1" fillId="0" borderId="14" xfId="1" applyFont="1" applyFill="1" applyBorder="1" applyAlignment="1">
      <alignment horizontal="center" vertical="center"/>
    </xf>
    <xf numFmtId="38" fontId="1" fillId="0" borderId="19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38" fontId="1" fillId="0" borderId="19" xfId="1" applyFont="1" applyFill="1" applyBorder="1" applyAlignment="1">
      <alignment horizontal="center" vertical="center"/>
    </xf>
    <xf numFmtId="38" fontId="1" fillId="0" borderId="18" xfId="1" applyFont="1" applyFill="1" applyBorder="1" applyAlignment="1">
      <alignment horizontal="center" vertical="center"/>
    </xf>
    <xf numFmtId="38" fontId="1" fillId="0" borderId="17" xfId="1" applyFont="1" applyFill="1" applyBorder="1" applyAlignment="1">
      <alignment horizontal="center" vertical="center"/>
    </xf>
    <xf numFmtId="0" fontId="1" fillId="0" borderId="0" xfId="0" quotePrefix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38" fontId="1" fillId="0" borderId="90" xfId="1" applyFont="1" applyBorder="1" applyAlignment="1">
      <alignment horizontal="right" vertical="center" shrinkToFit="1"/>
    </xf>
    <xf numFmtId="38" fontId="1" fillId="0" borderId="42" xfId="1" applyFont="1" applyBorder="1" applyAlignment="1">
      <alignment horizontal="right" vertical="center" shrinkToFit="1"/>
    </xf>
    <xf numFmtId="0" fontId="1" fillId="0" borderId="21" xfId="0" applyFont="1" applyFill="1" applyBorder="1" applyAlignment="1">
      <alignment horizontal="left" vertical="center" shrinkToFit="1"/>
    </xf>
    <xf numFmtId="0" fontId="1" fillId="2" borderId="26" xfId="0" applyFont="1" applyFill="1" applyBorder="1" applyAlignment="1">
      <alignment horizontal="distributed" vertical="center"/>
    </xf>
    <xf numFmtId="0" fontId="1" fillId="2" borderId="31" xfId="0" applyFont="1" applyFill="1" applyBorder="1" applyAlignment="1">
      <alignment horizontal="distributed" vertical="center"/>
    </xf>
    <xf numFmtId="0" fontId="1" fillId="2" borderId="30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56" fontId="1" fillId="0" borderId="0" xfId="0" quotePrefix="1" applyNumberFormat="1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178" fontId="1" fillId="0" borderId="0" xfId="0" applyNumberFormat="1" applyFont="1" applyFill="1" applyBorder="1" applyAlignment="1">
      <alignment horizontal="center" vertical="center"/>
    </xf>
    <xf numFmtId="178" fontId="1" fillId="0" borderId="40" xfId="0" applyNumberFormat="1" applyFont="1" applyFill="1" applyBorder="1" applyAlignment="1">
      <alignment horizontal="center" vertical="center" wrapText="1"/>
    </xf>
    <xf numFmtId="178" fontId="1" fillId="0" borderId="20" xfId="0" applyNumberFormat="1" applyFont="1" applyFill="1" applyBorder="1" applyAlignment="1">
      <alignment horizontal="center" vertical="center" wrapText="1"/>
    </xf>
    <xf numFmtId="178" fontId="1" fillId="0" borderId="33" xfId="0" applyNumberFormat="1" applyFont="1" applyFill="1" applyBorder="1" applyAlignment="1">
      <alignment horizontal="center" vertical="center" wrapText="1"/>
    </xf>
    <xf numFmtId="178" fontId="1" fillId="0" borderId="14" xfId="0" applyNumberFormat="1" applyFont="1" applyFill="1" applyBorder="1" applyAlignment="1">
      <alignment horizontal="center" vertical="center" wrapText="1"/>
    </xf>
    <xf numFmtId="178" fontId="1" fillId="2" borderId="16" xfId="0" applyNumberFormat="1" applyFont="1" applyFill="1" applyBorder="1" applyAlignment="1">
      <alignment horizontal="center" vertical="center" shrinkToFit="1"/>
    </xf>
    <xf numFmtId="178" fontId="1" fillId="2" borderId="34" xfId="0" applyNumberFormat="1" applyFont="1" applyFill="1" applyBorder="1" applyAlignment="1">
      <alignment horizontal="center" vertical="center" shrinkToFit="1"/>
    </xf>
    <xf numFmtId="178" fontId="1" fillId="0" borderId="38" xfId="0" applyNumberFormat="1" applyFont="1" applyFill="1" applyBorder="1" applyAlignment="1" applyProtection="1">
      <alignment horizontal="center" vertical="center"/>
    </xf>
    <xf numFmtId="178" fontId="1" fillId="0" borderId="36" xfId="0" applyNumberFormat="1" applyFont="1" applyFill="1" applyBorder="1" applyAlignment="1" applyProtection="1">
      <alignment horizontal="center" vertical="center"/>
    </xf>
    <xf numFmtId="178" fontId="1" fillId="0" borderId="10" xfId="0" applyNumberFormat="1" applyFont="1" applyFill="1" applyBorder="1" applyAlignment="1">
      <alignment horizontal="center" vertical="center"/>
    </xf>
    <xf numFmtId="9" fontId="1" fillId="0" borderId="0" xfId="2" applyFont="1" applyFill="1" applyBorder="1" applyAlignment="1">
      <alignment horizontal="center" vertical="center"/>
    </xf>
    <xf numFmtId="178" fontId="1" fillId="2" borderId="39" xfId="0" applyNumberFormat="1" applyFont="1" applyFill="1" applyBorder="1" applyAlignment="1">
      <alignment horizontal="center" vertical="center"/>
    </xf>
    <xf numFmtId="178" fontId="1" fillId="2" borderId="27" xfId="0" applyNumberFormat="1" applyFont="1" applyFill="1" applyBorder="1" applyAlignment="1">
      <alignment horizontal="center" vertical="center"/>
    </xf>
    <xf numFmtId="178" fontId="1" fillId="0" borderId="38" xfId="0" applyNumberFormat="1" applyFont="1" applyFill="1" applyBorder="1" applyAlignment="1">
      <alignment horizontal="center" vertical="center"/>
    </xf>
    <xf numFmtId="178" fontId="1" fillId="0" borderId="36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right" vertical="center"/>
    </xf>
    <xf numFmtId="178" fontId="10" fillId="2" borderId="39" xfId="0" applyNumberFormat="1" applyFont="1" applyFill="1" applyBorder="1" applyAlignment="1">
      <alignment horizontal="center" vertical="center" wrapText="1" shrinkToFit="1"/>
    </xf>
    <xf numFmtId="178" fontId="10" fillId="2" borderId="27" xfId="0" applyNumberFormat="1" applyFont="1" applyFill="1" applyBorder="1" applyAlignment="1">
      <alignment horizontal="center" vertical="center" shrinkToFit="1"/>
    </xf>
    <xf numFmtId="38" fontId="13" fillId="0" borderId="90" xfId="1" applyFont="1" applyBorder="1" applyAlignment="1">
      <alignment horizontal="right" vertical="center" shrinkToFit="1"/>
    </xf>
    <xf numFmtId="38" fontId="13" fillId="0" borderId="37" xfId="1" applyFont="1" applyBorder="1" applyAlignment="1">
      <alignment horizontal="right" vertical="center" shrinkToFit="1"/>
    </xf>
    <xf numFmtId="38" fontId="13" fillId="3" borderId="90" xfId="1" applyFont="1" applyFill="1" applyBorder="1" applyAlignment="1" applyProtection="1">
      <alignment horizontal="center" vertical="center" shrinkToFit="1"/>
      <protection locked="0"/>
    </xf>
    <xf numFmtId="38" fontId="13" fillId="3" borderId="42" xfId="1" applyFont="1" applyFill="1" applyBorder="1" applyAlignment="1" applyProtection="1">
      <alignment horizontal="center" vertical="center" shrinkToFit="1"/>
      <protection locked="0"/>
    </xf>
    <xf numFmtId="38" fontId="1" fillId="4" borderId="39" xfId="1" applyFont="1" applyFill="1" applyBorder="1" applyAlignment="1" applyProtection="1">
      <alignment horizontal="center" vertical="center" shrinkToFit="1"/>
    </xf>
    <xf numFmtId="38" fontId="1" fillId="4" borderId="89" xfId="1" applyFont="1" applyFill="1" applyBorder="1" applyAlignment="1" applyProtection="1">
      <alignment horizontal="center" vertical="center" shrinkToFit="1"/>
    </xf>
    <xf numFmtId="38" fontId="1" fillId="4" borderId="74" xfId="1" applyFont="1" applyFill="1" applyBorder="1" applyAlignment="1" applyProtection="1">
      <alignment horizontal="center" vertical="center" shrinkToFit="1"/>
    </xf>
    <xf numFmtId="38" fontId="1" fillId="4" borderId="29" xfId="1" applyFont="1" applyFill="1" applyBorder="1" applyAlignment="1" applyProtection="1">
      <alignment horizontal="center" vertical="center" shrinkToFit="1"/>
    </xf>
    <xf numFmtId="38" fontId="1" fillId="4" borderId="38" xfId="1" applyFont="1" applyFill="1" applyBorder="1" applyAlignment="1" applyProtection="1">
      <alignment horizontal="center" vertical="center" shrinkToFit="1"/>
    </xf>
    <xf numFmtId="38" fontId="1" fillId="4" borderId="28" xfId="1" applyFont="1" applyFill="1" applyBorder="1" applyAlignment="1" applyProtection="1">
      <alignment horizontal="center" vertical="center" shrinkToFit="1"/>
    </xf>
    <xf numFmtId="0" fontId="1" fillId="2" borderId="39" xfId="0" applyFont="1" applyFill="1" applyBorder="1" applyAlignment="1">
      <alignment horizontal="center" vertical="center" wrapText="1"/>
    </xf>
    <xf numFmtId="38" fontId="1" fillId="0" borderId="38" xfId="0" applyNumberFormat="1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176" fontId="1" fillId="0" borderId="38" xfId="0" applyNumberFormat="1" applyFont="1" applyFill="1" applyBorder="1" applyAlignment="1">
      <alignment horizontal="center" vertical="center"/>
    </xf>
    <xf numFmtId="176" fontId="1" fillId="0" borderId="36" xfId="0" applyNumberFormat="1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" fillId="0" borderId="40" xfId="0" applyNumberFormat="1" applyFont="1" applyFill="1" applyBorder="1" applyAlignment="1">
      <alignment horizontal="center" vertical="center" wrapText="1"/>
    </xf>
    <xf numFmtId="0" fontId="1" fillId="0" borderId="20" xfId="0" applyNumberFormat="1" applyFont="1" applyFill="1" applyBorder="1" applyAlignment="1">
      <alignment horizontal="center" vertical="center" wrapText="1"/>
    </xf>
    <xf numFmtId="0" fontId="1" fillId="0" borderId="33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178" fontId="10" fillId="2" borderId="22" xfId="0" applyNumberFormat="1" applyFont="1" applyFill="1" applyBorder="1" applyAlignment="1">
      <alignment horizontal="center" vertical="center" wrapText="1"/>
    </xf>
    <xf numFmtId="178" fontId="10" fillId="2" borderId="44" xfId="0" applyNumberFormat="1" applyFont="1" applyFill="1" applyBorder="1" applyAlignment="1">
      <alignment horizontal="center" vertical="center" wrapText="1"/>
    </xf>
    <xf numFmtId="178" fontId="10" fillId="2" borderId="16" xfId="0" applyNumberFormat="1" applyFont="1" applyFill="1" applyBorder="1" applyAlignment="1">
      <alignment horizontal="center" vertical="center" wrapText="1"/>
    </xf>
    <xf numFmtId="178" fontId="10" fillId="2" borderId="34" xfId="0" applyNumberFormat="1" applyFont="1" applyFill="1" applyBorder="1" applyAlignment="1">
      <alignment horizontal="center" vertical="center" wrapText="1"/>
    </xf>
    <xf numFmtId="178" fontId="10" fillId="2" borderId="39" xfId="0" applyNumberFormat="1" applyFont="1" applyFill="1" applyBorder="1" applyAlignment="1">
      <alignment horizontal="center" vertical="center" wrapText="1"/>
    </xf>
    <xf numFmtId="178" fontId="10" fillId="2" borderId="27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80" fontId="1" fillId="0" borderId="40" xfId="0" applyNumberFormat="1" applyFont="1" applyFill="1" applyBorder="1" applyAlignment="1" applyProtection="1">
      <alignment horizontal="center" vertical="center" wrapText="1"/>
    </xf>
    <xf numFmtId="180" fontId="1" fillId="0" borderId="20" xfId="0" applyNumberFormat="1" applyFont="1" applyFill="1" applyBorder="1" applyAlignment="1" applyProtection="1">
      <alignment horizontal="center" vertical="center" wrapText="1"/>
    </xf>
    <xf numFmtId="180" fontId="1" fillId="0" borderId="33" xfId="0" applyNumberFormat="1" applyFont="1" applyFill="1" applyBorder="1" applyAlignment="1" applyProtection="1">
      <alignment horizontal="center" vertical="center" wrapText="1"/>
    </xf>
    <xf numFmtId="180" fontId="1" fillId="0" borderId="14" xfId="0" applyNumberFormat="1" applyFont="1" applyFill="1" applyBorder="1" applyAlignment="1" applyProtection="1">
      <alignment horizontal="center" vertical="center" wrapText="1"/>
    </xf>
    <xf numFmtId="178" fontId="1" fillId="0" borderId="40" xfId="0" applyNumberFormat="1" applyFont="1" applyFill="1" applyBorder="1" applyAlignment="1" applyProtection="1">
      <alignment horizontal="center" vertical="center" wrapText="1"/>
    </xf>
    <xf numFmtId="178" fontId="1" fillId="0" borderId="20" xfId="0" applyNumberFormat="1" applyFont="1" applyFill="1" applyBorder="1" applyAlignment="1" applyProtection="1">
      <alignment horizontal="center" vertical="center" wrapText="1"/>
    </xf>
    <xf numFmtId="178" fontId="1" fillId="0" borderId="33" xfId="0" applyNumberFormat="1" applyFont="1" applyFill="1" applyBorder="1" applyAlignment="1" applyProtection="1">
      <alignment horizontal="center" vertical="center" wrapText="1"/>
    </xf>
    <xf numFmtId="178" fontId="1" fillId="0" borderId="14" xfId="0" applyNumberFormat="1" applyFont="1" applyFill="1" applyBorder="1" applyAlignment="1" applyProtection="1">
      <alignment horizontal="center" vertical="center" wrapText="1"/>
    </xf>
    <xf numFmtId="0" fontId="1" fillId="2" borderId="25" xfId="0" applyFont="1" applyFill="1" applyBorder="1" applyAlignment="1">
      <alignment horizontal="distributed" vertical="center"/>
    </xf>
    <xf numFmtId="0" fontId="9" fillId="2" borderId="63" xfId="0" applyFont="1" applyFill="1" applyBorder="1" applyAlignment="1">
      <alignment horizontal="center" vertical="center" wrapText="1"/>
    </xf>
    <xf numFmtId="0" fontId="9" fillId="2" borderId="64" xfId="0" applyFont="1" applyFill="1" applyBorder="1" applyAlignment="1">
      <alignment horizontal="center" vertical="center" wrapText="1"/>
    </xf>
    <xf numFmtId="0" fontId="9" fillId="2" borderId="57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52" xfId="0" applyFont="1" applyFill="1" applyBorder="1" applyAlignment="1">
      <alignment horizontal="center" vertical="center" wrapText="1"/>
    </xf>
    <xf numFmtId="0" fontId="9" fillId="2" borderId="61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0" fontId="9" fillId="2" borderId="47" xfId="0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95250</xdr:colOff>
      <xdr:row>15</xdr:row>
      <xdr:rowOff>30025</xdr:rowOff>
    </xdr:from>
    <xdr:to>
      <xdr:col>30</xdr:col>
      <xdr:colOff>49505</xdr:colOff>
      <xdr:row>16</xdr:row>
      <xdr:rowOff>77001</xdr:rowOff>
    </xdr:to>
    <xdr:sp macro="" textlink="">
      <xdr:nvSpPr>
        <xdr:cNvPr id="2" name="テキスト ボックス 1"/>
        <xdr:cNvSpPr txBox="1"/>
      </xdr:nvSpPr>
      <xdr:spPr>
        <a:xfrm>
          <a:off x="4400550" y="3297100"/>
          <a:ext cx="325730" cy="2755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印</a:t>
          </a:r>
        </a:p>
      </xdr:txBody>
    </xdr:sp>
    <xdr:clientData/>
  </xdr:twoCellAnchor>
  <xdr:twoCellAnchor>
    <xdr:from>
      <xdr:col>27</xdr:col>
      <xdr:colOff>114187</xdr:colOff>
      <xdr:row>15</xdr:row>
      <xdr:rowOff>23812</xdr:rowOff>
    </xdr:from>
    <xdr:to>
      <xdr:col>30</xdr:col>
      <xdr:colOff>30568</xdr:colOff>
      <xdr:row>16</xdr:row>
      <xdr:rowOff>83212</xdr:rowOff>
    </xdr:to>
    <xdr:sp macro="" textlink="">
      <xdr:nvSpPr>
        <xdr:cNvPr id="3" name="円/楕円 3"/>
        <xdr:cNvSpPr/>
      </xdr:nvSpPr>
      <xdr:spPr>
        <a:xfrm>
          <a:off x="4419487" y="3290887"/>
          <a:ext cx="287856" cy="288000"/>
        </a:xfrm>
        <a:prstGeom prst="ellipse">
          <a:avLst/>
        </a:prstGeom>
        <a:noFill/>
        <a:ln w="6350">
          <a:solidFill>
            <a:schemeClr val="bg1">
              <a:lumMod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257176</xdr:colOff>
      <xdr:row>10</xdr:row>
      <xdr:rowOff>152400</xdr:rowOff>
    </xdr:from>
    <xdr:to>
      <xdr:col>12</xdr:col>
      <xdr:colOff>228600</xdr:colOff>
      <xdr:row>11</xdr:row>
      <xdr:rowOff>76200</xdr:rowOff>
    </xdr:to>
    <xdr:sp macro="" textlink="">
      <xdr:nvSpPr>
        <xdr:cNvPr id="2" name="右矢印 1"/>
        <xdr:cNvSpPr/>
      </xdr:nvSpPr>
      <xdr:spPr>
        <a:xfrm>
          <a:off x="5791201" y="2895600"/>
          <a:ext cx="447674" cy="1524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304800</xdr:colOff>
      <xdr:row>0</xdr:row>
      <xdr:rowOff>190500</xdr:rowOff>
    </xdr:from>
    <xdr:ext cx="4491166" cy="392415"/>
    <xdr:sp macro="" textlink="">
      <xdr:nvSpPr>
        <xdr:cNvPr id="3" name="テキスト ボックス 2"/>
        <xdr:cNvSpPr txBox="1"/>
      </xdr:nvSpPr>
      <xdr:spPr>
        <a:xfrm>
          <a:off x="628650" y="190500"/>
          <a:ext cx="4491166" cy="392415"/>
        </a:xfrm>
        <a:prstGeom prst="rect">
          <a:avLst/>
        </a:prstGeom>
        <a:solidFill>
          <a:schemeClr val="bg1"/>
        </a:solidFill>
        <a:ln w="571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AR Pゴシック体S" panose="020B0A00000000000000" pitchFamily="50" charset="-128"/>
              <a:ea typeface="AR Pゴシック体S" panose="020B0A00000000000000" pitchFamily="50" charset="-128"/>
            </a:rPr>
            <a:t>記入例：③個人事業主等　白色申告の場合</a:t>
          </a:r>
        </a:p>
      </xdr:txBody>
    </xdr:sp>
    <xdr:clientData/>
  </xdr:oneCellAnchor>
  <xdr:twoCellAnchor>
    <xdr:from>
      <xdr:col>11</xdr:col>
      <xdr:colOff>257176</xdr:colOff>
      <xdr:row>12</xdr:row>
      <xdr:rowOff>152400</xdr:rowOff>
    </xdr:from>
    <xdr:to>
      <xdr:col>12</xdr:col>
      <xdr:colOff>228600</xdr:colOff>
      <xdr:row>13</xdr:row>
      <xdr:rowOff>76200</xdr:rowOff>
    </xdr:to>
    <xdr:sp macro="" textlink="">
      <xdr:nvSpPr>
        <xdr:cNvPr id="4" name="右矢印 3"/>
        <xdr:cNvSpPr/>
      </xdr:nvSpPr>
      <xdr:spPr>
        <a:xfrm>
          <a:off x="5791201" y="3276600"/>
          <a:ext cx="447674" cy="1524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257176</xdr:colOff>
      <xdr:row>12</xdr:row>
      <xdr:rowOff>152400</xdr:rowOff>
    </xdr:from>
    <xdr:to>
      <xdr:col>12</xdr:col>
      <xdr:colOff>228600</xdr:colOff>
      <xdr:row>13</xdr:row>
      <xdr:rowOff>76200</xdr:rowOff>
    </xdr:to>
    <xdr:sp macro="" textlink="">
      <xdr:nvSpPr>
        <xdr:cNvPr id="5" name="右矢印 4"/>
        <xdr:cNvSpPr/>
      </xdr:nvSpPr>
      <xdr:spPr>
        <a:xfrm>
          <a:off x="5791201" y="3276600"/>
          <a:ext cx="447674" cy="1524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257176</xdr:colOff>
      <xdr:row>9</xdr:row>
      <xdr:rowOff>152400</xdr:rowOff>
    </xdr:from>
    <xdr:to>
      <xdr:col>13</xdr:col>
      <xdr:colOff>228600</xdr:colOff>
      <xdr:row>10</xdr:row>
      <xdr:rowOff>76200</xdr:rowOff>
    </xdr:to>
    <xdr:sp macro="" textlink="">
      <xdr:nvSpPr>
        <xdr:cNvPr id="2" name="右矢印 1"/>
        <xdr:cNvSpPr/>
      </xdr:nvSpPr>
      <xdr:spPr>
        <a:xfrm>
          <a:off x="6657976" y="2647950"/>
          <a:ext cx="466724" cy="17145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428625</xdr:colOff>
      <xdr:row>1</xdr:row>
      <xdr:rowOff>0</xdr:rowOff>
    </xdr:from>
    <xdr:ext cx="7189725" cy="392415"/>
    <xdr:sp macro="" textlink="">
      <xdr:nvSpPr>
        <xdr:cNvPr id="3" name="テキスト ボックス 2"/>
        <xdr:cNvSpPr txBox="1"/>
      </xdr:nvSpPr>
      <xdr:spPr>
        <a:xfrm>
          <a:off x="752475" y="228600"/>
          <a:ext cx="7189725" cy="392415"/>
        </a:xfrm>
        <a:prstGeom prst="rect">
          <a:avLst/>
        </a:prstGeom>
        <a:solidFill>
          <a:schemeClr val="bg1"/>
        </a:solidFill>
        <a:ln w="571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AR Pゴシック体S" panose="020B0A00000000000000" pitchFamily="50" charset="-128"/>
              <a:ea typeface="AR Pゴシック体S" panose="020B0A00000000000000" pitchFamily="50" charset="-128"/>
            </a:rPr>
            <a:t>記入例：④</a:t>
          </a:r>
          <a:r>
            <a:rPr kumimoji="1" lang="en-US" altLang="ja-JP" sz="1800">
              <a:latin typeface="AR Pゴシック体S" panose="020B0A00000000000000" pitchFamily="50" charset="-128"/>
              <a:ea typeface="AR Pゴシック体S" panose="020B0A00000000000000" pitchFamily="50" charset="-128"/>
            </a:rPr>
            <a:t>2019</a:t>
          </a:r>
          <a:r>
            <a:rPr kumimoji="1" lang="ja-JP" altLang="en-US" sz="1800">
              <a:latin typeface="AR Pゴシック体S" panose="020B0A00000000000000" pitchFamily="50" charset="-128"/>
              <a:ea typeface="AR Pゴシック体S" panose="020B0A00000000000000" pitchFamily="50" charset="-128"/>
            </a:rPr>
            <a:t>年</a:t>
          </a:r>
          <a:r>
            <a:rPr kumimoji="1" lang="en-US" altLang="ja-JP" sz="1800">
              <a:latin typeface="AR Pゴシック体S" panose="020B0A00000000000000" pitchFamily="50" charset="-128"/>
              <a:ea typeface="AR Pゴシック体S" panose="020B0A00000000000000" pitchFamily="50" charset="-128"/>
            </a:rPr>
            <a:t>1</a:t>
          </a:r>
          <a:r>
            <a:rPr kumimoji="1" lang="ja-JP" altLang="en-US" sz="1800">
              <a:latin typeface="AR Pゴシック体S" panose="020B0A00000000000000" pitchFamily="50" charset="-128"/>
              <a:ea typeface="AR Pゴシック体S" panose="020B0A00000000000000" pitchFamily="50" charset="-128"/>
            </a:rPr>
            <a:t>月から</a:t>
          </a:r>
          <a:r>
            <a:rPr kumimoji="1" lang="en-US" altLang="ja-JP" sz="1800">
              <a:latin typeface="AR Pゴシック体S" panose="020B0A00000000000000" pitchFamily="50" charset="-128"/>
              <a:ea typeface="AR Pゴシック体S" panose="020B0A00000000000000" pitchFamily="50" charset="-128"/>
            </a:rPr>
            <a:t>12</a:t>
          </a:r>
          <a:r>
            <a:rPr kumimoji="1" lang="ja-JP" altLang="en-US" sz="1800">
              <a:latin typeface="AR Pゴシック体S" panose="020B0A00000000000000" pitchFamily="50" charset="-128"/>
              <a:ea typeface="AR Pゴシック体S" panose="020B0A00000000000000" pitchFamily="50" charset="-128"/>
            </a:rPr>
            <a:t>月までに法人設立・新規開業した場合</a:t>
          </a:r>
        </a:p>
      </xdr:txBody>
    </xdr:sp>
    <xdr:clientData/>
  </xdr:oneCellAnchor>
  <xdr:twoCellAnchor>
    <xdr:from>
      <xdr:col>12</xdr:col>
      <xdr:colOff>257176</xdr:colOff>
      <xdr:row>9</xdr:row>
      <xdr:rowOff>152400</xdr:rowOff>
    </xdr:from>
    <xdr:to>
      <xdr:col>13</xdr:col>
      <xdr:colOff>228600</xdr:colOff>
      <xdr:row>10</xdr:row>
      <xdr:rowOff>76200</xdr:rowOff>
    </xdr:to>
    <xdr:sp macro="" textlink="">
      <xdr:nvSpPr>
        <xdr:cNvPr id="4" name="右矢印 3"/>
        <xdr:cNvSpPr/>
      </xdr:nvSpPr>
      <xdr:spPr>
        <a:xfrm>
          <a:off x="6657976" y="2647950"/>
          <a:ext cx="466724" cy="17145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257176</xdr:colOff>
      <xdr:row>9</xdr:row>
      <xdr:rowOff>152400</xdr:rowOff>
    </xdr:from>
    <xdr:to>
      <xdr:col>13</xdr:col>
      <xdr:colOff>228600</xdr:colOff>
      <xdr:row>10</xdr:row>
      <xdr:rowOff>76200</xdr:rowOff>
    </xdr:to>
    <xdr:sp macro="" textlink="">
      <xdr:nvSpPr>
        <xdr:cNvPr id="5" name="右矢印 4"/>
        <xdr:cNvSpPr/>
      </xdr:nvSpPr>
      <xdr:spPr>
        <a:xfrm>
          <a:off x="6657976" y="2647950"/>
          <a:ext cx="466724" cy="17145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257176</xdr:colOff>
      <xdr:row>17</xdr:row>
      <xdr:rowOff>152400</xdr:rowOff>
    </xdr:from>
    <xdr:to>
      <xdr:col>12</xdr:col>
      <xdr:colOff>228600</xdr:colOff>
      <xdr:row>18</xdr:row>
      <xdr:rowOff>76200</xdr:rowOff>
    </xdr:to>
    <xdr:sp macro="" textlink="">
      <xdr:nvSpPr>
        <xdr:cNvPr id="2" name="右矢印 1"/>
        <xdr:cNvSpPr/>
      </xdr:nvSpPr>
      <xdr:spPr>
        <a:xfrm>
          <a:off x="5991226" y="4191000"/>
          <a:ext cx="476249" cy="1524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238125</xdr:colOff>
      <xdr:row>20</xdr:row>
      <xdr:rowOff>161925</xdr:rowOff>
    </xdr:from>
    <xdr:to>
      <xdr:col>12</xdr:col>
      <xdr:colOff>209549</xdr:colOff>
      <xdr:row>21</xdr:row>
      <xdr:rowOff>85725</xdr:rowOff>
    </xdr:to>
    <xdr:sp macro="" textlink="">
      <xdr:nvSpPr>
        <xdr:cNvPr id="3" name="右矢印 2"/>
        <xdr:cNvSpPr/>
      </xdr:nvSpPr>
      <xdr:spPr>
        <a:xfrm>
          <a:off x="5972175" y="4819650"/>
          <a:ext cx="476249" cy="1524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352425</xdr:colOff>
      <xdr:row>0</xdr:row>
      <xdr:rowOff>219075</xdr:rowOff>
    </xdr:from>
    <xdr:ext cx="3809504" cy="392415"/>
    <xdr:sp macro="" textlink="">
      <xdr:nvSpPr>
        <xdr:cNvPr id="4" name="テキスト ボックス 3"/>
        <xdr:cNvSpPr txBox="1"/>
      </xdr:nvSpPr>
      <xdr:spPr>
        <a:xfrm>
          <a:off x="676275" y="219075"/>
          <a:ext cx="3809504" cy="392415"/>
        </a:xfrm>
        <a:prstGeom prst="rect">
          <a:avLst/>
        </a:prstGeom>
        <a:solidFill>
          <a:schemeClr val="bg1"/>
        </a:solidFill>
        <a:ln w="571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AR Pゴシック体S" panose="020B0A00000000000000" pitchFamily="50" charset="-128"/>
              <a:ea typeface="AR Pゴシック体S" panose="020B0A00000000000000" pitchFamily="50" charset="-128"/>
            </a:rPr>
            <a:t>記入例：⑤収入に季節性がある場合</a:t>
          </a:r>
        </a:p>
      </xdr:txBody>
    </xdr:sp>
    <xdr:clientData/>
  </xdr:oneCellAnchor>
  <xdr:twoCellAnchor>
    <xdr:from>
      <xdr:col>11</xdr:col>
      <xdr:colOff>257176</xdr:colOff>
      <xdr:row>17</xdr:row>
      <xdr:rowOff>152400</xdr:rowOff>
    </xdr:from>
    <xdr:to>
      <xdr:col>12</xdr:col>
      <xdr:colOff>228600</xdr:colOff>
      <xdr:row>18</xdr:row>
      <xdr:rowOff>76200</xdr:rowOff>
    </xdr:to>
    <xdr:sp macro="" textlink="">
      <xdr:nvSpPr>
        <xdr:cNvPr id="5" name="右矢印 4"/>
        <xdr:cNvSpPr/>
      </xdr:nvSpPr>
      <xdr:spPr>
        <a:xfrm>
          <a:off x="6105526" y="4191000"/>
          <a:ext cx="476249" cy="1524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238125</xdr:colOff>
      <xdr:row>20</xdr:row>
      <xdr:rowOff>161925</xdr:rowOff>
    </xdr:from>
    <xdr:to>
      <xdr:col>12</xdr:col>
      <xdr:colOff>209549</xdr:colOff>
      <xdr:row>21</xdr:row>
      <xdr:rowOff>85725</xdr:rowOff>
    </xdr:to>
    <xdr:sp macro="" textlink="">
      <xdr:nvSpPr>
        <xdr:cNvPr id="6" name="右矢印 5"/>
        <xdr:cNvSpPr/>
      </xdr:nvSpPr>
      <xdr:spPr>
        <a:xfrm>
          <a:off x="6086475" y="4819650"/>
          <a:ext cx="476249" cy="1524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257176</xdr:colOff>
      <xdr:row>17</xdr:row>
      <xdr:rowOff>152400</xdr:rowOff>
    </xdr:from>
    <xdr:to>
      <xdr:col>12</xdr:col>
      <xdr:colOff>228600</xdr:colOff>
      <xdr:row>18</xdr:row>
      <xdr:rowOff>76200</xdr:rowOff>
    </xdr:to>
    <xdr:sp macro="" textlink="">
      <xdr:nvSpPr>
        <xdr:cNvPr id="7" name="右矢印 6"/>
        <xdr:cNvSpPr/>
      </xdr:nvSpPr>
      <xdr:spPr>
        <a:xfrm>
          <a:off x="6105526" y="4191000"/>
          <a:ext cx="476249" cy="1524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238125</xdr:colOff>
      <xdr:row>20</xdr:row>
      <xdr:rowOff>161925</xdr:rowOff>
    </xdr:from>
    <xdr:to>
      <xdr:col>12</xdr:col>
      <xdr:colOff>209549</xdr:colOff>
      <xdr:row>21</xdr:row>
      <xdr:rowOff>85725</xdr:rowOff>
    </xdr:to>
    <xdr:sp macro="" textlink="">
      <xdr:nvSpPr>
        <xdr:cNvPr id="8" name="右矢印 7"/>
        <xdr:cNvSpPr/>
      </xdr:nvSpPr>
      <xdr:spPr>
        <a:xfrm>
          <a:off x="6086475" y="4819650"/>
          <a:ext cx="476249" cy="1524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257176</xdr:colOff>
      <xdr:row>18</xdr:row>
      <xdr:rowOff>152400</xdr:rowOff>
    </xdr:from>
    <xdr:to>
      <xdr:col>12</xdr:col>
      <xdr:colOff>228600</xdr:colOff>
      <xdr:row>19</xdr:row>
      <xdr:rowOff>76200</xdr:rowOff>
    </xdr:to>
    <xdr:sp macro="" textlink="">
      <xdr:nvSpPr>
        <xdr:cNvPr id="2" name="右矢印 1"/>
        <xdr:cNvSpPr/>
      </xdr:nvSpPr>
      <xdr:spPr>
        <a:xfrm>
          <a:off x="5991226" y="4572000"/>
          <a:ext cx="476249" cy="1524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238125</xdr:colOff>
      <xdr:row>21</xdr:row>
      <xdr:rowOff>161925</xdr:rowOff>
    </xdr:from>
    <xdr:to>
      <xdr:col>12</xdr:col>
      <xdr:colOff>209549</xdr:colOff>
      <xdr:row>22</xdr:row>
      <xdr:rowOff>85725</xdr:rowOff>
    </xdr:to>
    <xdr:sp macro="" textlink="">
      <xdr:nvSpPr>
        <xdr:cNvPr id="3" name="右矢印 2"/>
        <xdr:cNvSpPr/>
      </xdr:nvSpPr>
      <xdr:spPr>
        <a:xfrm>
          <a:off x="5972175" y="5200650"/>
          <a:ext cx="476249" cy="1524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76200</xdr:colOff>
      <xdr:row>1</xdr:row>
      <xdr:rowOff>19050</xdr:rowOff>
    </xdr:from>
    <xdr:ext cx="8202566" cy="392415"/>
    <xdr:sp macro="" textlink="">
      <xdr:nvSpPr>
        <xdr:cNvPr id="4" name="テキスト ボックス 3"/>
        <xdr:cNvSpPr txBox="1"/>
      </xdr:nvSpPr>
      <xdr:spPr>
        <a:xfrm>
          <a:off x="238125" y="247650"/>
          <a:ext cx="8202566" cy="392415"/>
        </a:xfrm>
        <a:prstGeom prst="rect">
          <a:avLst/>
        </a:prstGeom>
        <a:solidFill>
          <a:schemeClr val="bg1"/>
        </a:solidFill>
        <a:ln w="571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AR Pゴシック体S" panose="020B0A00000000000000" pitchFamily="50" charset="-128"/>
              <a:ea typeface="AR Pゴシック体S" panose="020B0A00000000000000" pitchFamily="50" charset="-128"/>
            </a:rPr>
            <a:t>記入例：⑥収入に季節性がある場合（連続する３か月が事業年度をまたぐ場合）</a:t>
          </a:r>
        </a:p>
      </xdr:txBody>
    </xdr:sp>
    <xdr:clientData/>
  </xdr:oneCellAnchor>
  <xdr:twoCellAnchor>
    <xdr:from>
      <xdr:col>11</xdr:col>
      <xdr:colOff>257176</xdr:colOff>
      <xdr:row>18</xdr:row>
      <xdr:rowOff>152400</xdr:rowOff>
    </xdr:from>
    <xdr:to>
      <xdr:col>12</xdr:col>
      <xdr:colOff>228600</xdr:colOff>
      <xdr:row>19</xdr:row>
      <xdr:rowOff>76200</xdr:rowOff>
    </xdr:to>
    <xdr:sp macro="" textlink="">
      <xdr:nvSpPr>
        <xdr:cNvPr id="5" name="右矢印 4"/>
        <xdr:cNvSpPr/>
      </xdr:nvSpPr>
      <xdr:spPr>
        <a:xfrm>
          <a:off x="6105526" y="4572000"/>
          <a:ext cx="476249" cy="1524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238125</xdr:colOff>
      <xdr:row>21</xdr:row>
      <xdr:rowOff>161925</xdr:rowOff>
    </xdr:from>
    <xdr:to>
      <xdr:col>12</xdr:col>
      <xdr:colOff>209549</xdr:colOff>
      <xdr:row>22</xdr:row>
      <xdr:rowOff>85725</xdr:rowOff>
    </xdr:to>
    <xdr:sp macro="" textlink="">
      <xdr:nvSpPr>
        <xdr:cNvPr id="6" name="右矢印 5"/>
        <xdr:cNvSpPr/>
      </xdr:nvSpPr>
      <xdr:spPr>
        <a:xfrm>
          <a:off x="6086475" y="5200650"/>
          <a:ext cx="476249" cy="1524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257176</xdr:colOff>
      <xdr:row>18</xdr:row>
      <xdr:rowOff>152400</xdr:rowOff>
    </xdr:from>
    <xdr:to>
      <xdr:col>12</xdr:col>
      <xdr:colOff>228600</xdr:colOff>
      <xdr:row>19</xdr:row>
      <xdr:rowOff>76200</xdr:rowOff>
    </xdr:to>
    <xdr:sp macro="" textlink="">
      <xdr:nvSpPr>
        <xdr:cNvPr id="7" name="右矢印 6"/>
        <xdr:cNvSpPr/>
      </xdr:nvSpPr>
      <xdr:spPr>
        <a:xfrm>
          <a:off x="6105526" y="4572000"/>
          <a:ext cx="476249" cy="1524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238125</xdr:colOff>
      <xdr:row>21</xdr:row>
      <xdr:rowOff>161925</xdr:rowOff>
    </xdr:from>
    <xdr:to>
      <xdr:col>12</xdr:col>
      <xdr:colOff>209549</xdr:colOff>
      <xdr:row>22</xdr:row>
      <xdr:rowOff>85725</xdr:rowOff>
    </xdr:to>
    <xdr:sp macro="" textlink="">
      <xdr:nvSpPr>
        <xdr:cNvPr id="8" name="右矢印 7"/>
        <xdr:cNvSpPr/>
      </xdr:nvSpPr>
      <xdr:spPr>
        <a:xfrm>
          <a:off x="6086475" y="5200650"/>
          <a:ext cx="476249" cy="1524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95250</xdr:colOff>
      <xdr:row>15</xdr:row>
      <xdr:rowOff>30025</xdr:rowOff>
    </xdr:from>
    <xdr:to>
      <xdr:col>30</xdr:col>
      <xdr:colOff>49505</xdr:colOff>
      <xdr:row>16</xdr:row>
      <xdr:rowOff>77001</xdr:rowOff>
    </xdr:to>
    <xdr:sp macro="" textlink="">
      <xdr:nvSpPr>
        <xdr:cNvPr id="2" name="テキスト ボックス 1"/>
        <xdr:cNvSpPr txBox="1"/>
      </xdr:nvSpPr>
      <xdr:spPr>
        <a:xfrm>
          <a:off x="4400550" y="3297100"/>
          <a:ext cx="325730" cy="2755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印</a:t>
          </a:r>
        </a:p>
      </xdr:txBody>
    </xdr:sp>
    <xdr:clientData/>
  </xdr:twoCellAnchor>
  <xdr:twoCellAnchor>
    <xdr:from>
      <xdr:col>27</xdr:col>
      <xdr:colOff>114187</xdr:colOff>
      <xdr:row>15</xdr:row>
      <xdr:rowOff>23812</xdr:rowOff>
    </xdr:from>
    <xdr:to>
      <xdr:col>30</xdr:col>
      <xdr:colOff>30568</xdr:colOff>
      <xdr:row>16</xdr:row>
      <xdr:rowOff>83212</xdr:rowOff>
    </xdr:to>
    <xdr:sp macro="" textlink="">
      <xdr:nvSpPr>
        <xdr:cNvPr id="3" name="円/楕円 2"/>
        <xdr:cNvSpPr/>
      </xdr:nvSpPr>
      <xdr:spPr>
        <a:xfrm>
          <a:off x="4419487" y="3290887"/>
          <a:ext cx="287856" cy="288000"/>
        </a:xfrm>
        <a:prstGeom prst="ellipse">
          <a:avLst/>
        </a:prstGeom>
        <a:noFill/>
        <a:ln w="6350">
          <a:solidFill>
            <a:schemeClr val="bg1">
              <a:lumMod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57979</xdr:colOff>
      <xdr:row>21</xdr:row>
      <xdr:rowOff>16567</xdr:rowOff>
    </xdr:from>
    <xdr:to>
      <xdr:col>12</xdr:col>
      <xdr:colOff>74544</xdr:colOff>
      <xdr:row>21</xdr:row>
      <xdr:rowOff>232567</xdr:rowOff>
    </xdr:to>
    <xdr:sp macro="" textlink="">
      <xdr:nvSpPr>
        <xdr:cNvPr id="4" name="円/楕円 4"/>
        <xdr:cNvSpPr/>
      </xdr:nvSpPr>
      <xdr:spPr>
        <a:xfrm>
          <a:off x="2134429" y="4655242"/>
          <a:ext cx="388040" cy="216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91109</xdr:colOff>
      <xdr:row>21</xdr:row>
      <xdr:rowOff>33130</xdr:rowOff>
    </xdr:from>
    <xdr:to>
      <xdr:col>50</xdr:col>
      <xdr:colOff>107674</xdr:colOff>
      <xdr:row>21</xdr:row>
      <xdr:rowOff>249130</xdr:rowOff>
    </xdr:to>
    <xdr:sp macro="" textlink="">
      <xdr:nvSpPr>
        <xdr:cNvPr id="5" name="円/楕円 5"/>
        <xdr:cNvSpPr/>
      </xdr:nvSpPr>
      <xdr:spPr>
        <a:xfrm>
          <a:off x="6872909" y="4671805"/>
          <a:ext cx="388040" cy="216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82829</xdr:colOff>
      <xdr:row>26</xdr:row>
      <xdr:rowOff>16564</xdr:rowOff>
    </xdr:from>
    <xdr:to>
      <xdr:col>32</xdr:col>
      <xdr:colOff>122351</xdr:colOff>
      <xdr:row>26</xdr:row>
      <xdr:rowOff>232564</xdr:rowOff>
    </xdr:to>
    <xdr:sp macro="" textlink="">
      <xdr:nvSpPr>
        <xdr:cNvPr id="6" name="円/楕円 6"/>
        <xdr:cNvSpPr/>
      </xdr:nvSpPr>
      <xdr:spPr>
        <a:xfrm>
          <a:off x="4759604" y="5988739"/>
          <a:ext cx="287172" cy="216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49697</xdr:colOff>
      <xdr:row>26</xdr:row>
      <xdr:rowOff>33132</xdr:rowOff>
    </xdr:from>
    <xdr:to>
      <xdr:col>7</xdr:col>
      <xdr:colOff>89219</xdr:colOff>
      <xdr:row>26</xdr:row>
      <xdr:rowOff>249132</xdr:rowOff>
    </xdr:to>
    <xdr:sp macro="" textlink="">
      <xdr:nvSpPr>
        <xdr:cNvPr id="7" name="円/楕円 7"/>
        <xdr:cNvSpPr/>
      </xdr:nvSpPr>
      <xdr:spPr>
        <a:xfrm>
          <a:off x="1630847" y="6005307"/>
          <a:ext cx="287172" cy="216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8283</xdr:colOff>
      <xdr:row>28</xdr:row>
      <xdr:rowOff>16565</xdr:rowOff>
    </xdr:from>
    <xdr:to>
      <xdr:col>55</xdr:col>
      <xdr:colOff>47805</xdr:colOff>
      <xdr:row>28</xdr:row>
      <xdr:rowOff>232565</xdr:rowOff>
    </xdr:to>
    <xdr:sp macro="" textlink="">
      <xdr:nvSpPr>
        <xdr:cNvPr id="8" name="円/楕円 8"/>
        <xdr:cNvSpPr/>
      </xdr:nvSpPr>
      <xdr:spPr>
        <a:xfrm>
          <a:off x="7533033" y="6455465"/>
          <a:ext cx="287172" cy="216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49697</xdr:colOff>
      <xdr:row>54</xdr:row>
      <xdr:rowOff>0</xdr:rowOff>
    </xdr:from>
    <xdr:to>
      <xdr:col>9</xdr:col>
      <xdr:colOff>89219</xdr:colOff>
      <xdr:row>55</xdr:row>
      <xdr:rowOff>652</xdr:rowOff>
    </xdr:to>
    <xdr:sp macro="" textlink="">
      <xdr:nvSpPr>
        <xdr:cNvPr id="9" name="円/楕円 9"/>
        <xdr:cNvSpPr/>
      </xdr:nvSpPr>
      <xdr:spPr>
        <a:xfrm>
          <a:off x="1878497" y="12363450"/>
          <a:ext cx="287172" cy="219727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91115</xdr:colOff>
      <xdr:row>55</xdr:row>
      <xdr:rowOff>8282</xdr:rowOff>
    </xdr:from>
    <xdr:to>
      <xdr:col>21</xdr:col>
      <xdr:colOff>6397</xdr:colOff>
      <xdr:row>56</xdr:row>
      <xdr:rowOff>8934</xdr:rowOff>
    </xdr:to>
    <xdr:sp macro="" textlink="">
      <xdr:nvSpPr>
        <xdr:cNvPr id="10" name="円/楕円 10"/>
        <xdr:cNvSpPr/>
      </xdr:nvSpPr>
      <xdr:spPr>
        <a:xfrm>
          <a:off x="3281990" y="12590807"/>
          <a:ext cx="286757" cy="219727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46</xdr:col>
      <xdr:colOff>66261</xdr:colOff>
      <xdr:row>46</xdr:row>
      <xdr:rowOff>0</xdr:rowOff>
    </xdr:from>
    <xdr:to>
      <xdr:col>49</xdr:col>
      <xdr:colOff>82827</xdr:colOff>
      <xdr:row>47</xdr:row>
      <xdr:rowOff>652</xdr:rowOff>
    </xdr:to>
    <xdr:sp macro="" textlink="">
      <xdr:nvSpPr>
        <xdr:cNvPr id="11" name="円/楕円 11"/>
        <xdr:cNvSpPr/>
      </xdr:nvSpPr>
      <xdr:spPr>
        <a:xfrm>
          <a:off x="6724236" y="10610850"/>
          <a:ext cx="388041" cy="219727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26</xdr:col>
      <xdr:colOff>66261</xdr:colOff>
      <xdr:row>14</xdr:row>
      <xdr:rowOff>57976</xdr:rowOff>
    </xdr:from>
    <xdr:to>
      <xdr:col>31</xdr:col>
      <xdr:colOff>24848</xdr:colOff>
      <xdr:row>16</xdr:row>
      <xdr:rowOff>173933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CFEFC"/>
            </a:clrFrom>
            <a:clrTo>
              <a:srgbClr val="FCFEFC">
                <a:alpha val="0"/>
              </a:srgbClr>
            </a:clrTo>
          </a:clrChange>
        </a:blip>
        <a:stretch>
          <a:fillRect/>
        </a:stretch>
      </xdr:blipFill>
      <xdr:spPr>
        <a:xfrm>
          <a:off x="4247736" y="3096451"/>
          <a:ext cx="577712" cy="573157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265043</xdr:rowOff>
    </xdr:from>
    <xdr:ext cx="1475917" cy="392415"/>
    <xdr:sp macro="" textlink="">
      <xdr:nvSpPr>
        <xdr:cNvPr id="13" name="テキスト ボックス 12"/>
        <xdr:cNvSpPr txBox="1"/>
      </xdr:nvSpPr>
      <xdr:spPr>
        <a:xfrm>
          <a:off x="371475" y="265043"/>
          <a:ext cx="1475917" cy="392415"/>
        </a:xfrm>
        <a:prstGeom prst="rect">
          <a:avLst/>
        </a:prstGeom>
        <a:solidFill>
          <a:schemeClr val="bg1"/>
        </a:solidFill>
        <a:ln w="571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AR Pゴシック体S" panose="020B0A00000000000000" pitchFamily="50" charset="-128"/>
              <a:ea typeface="AR Pゴシック体S" panose="020B0A00000000000000" pitchFamily="50" charset="-128"/>
            </a:rPr>
            <a:t>記入例：法人</a:t>
          </a:r>
        </a:p>
      </xdr:txBody>
    </xdr:sp>
    <xdr:clientData/>
  </xdr:oneCellAnchor>
  <xdr:oneCellAnchor>
    <xdr:from>
      <xdr:col>25</xdr:col>
      <xdr:colOff>74546</xdr:colOff>
      <xdr:row>20</xdr:row>
      <xdr:rowOff>8296</xdr:rowOff>
    </xdr:from>
    <xdr:ext cx="2232000" cy="259045"/>
    <xdr:sp macro="" textlink="">
      <xdr:nvSpPr>
        <xdr:cNvPr id="14" name="四角形吹き出し 13"/>
        <xdr:cNvSpPr/>
      </xdr:nvSpPr>
      <xdr:spPr>
        <a:xfrm>
          <a:off x="4132196" y="4418371"/>
          <a:ext cx="2232000" cy="259045"/>
        </a:xfrm>
        <a:prstGeom prst="wedgeRectCallout">
          <a:avLst>
            <a:gd name="adj1" fmla="val -42375"/>
            <a:gd name="adj2" fmla="val 157643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常勤役員等の数をご記入ください。</a:t>
          </a:r>
        </a:p>
      </xdr:txBody>
    </xdr:sp>
    <xdr:clientData/>
  </xdr:oneCellAnchor>
  <xdr:oneCellAnchor>
    <xdr:from>
      <xdr:col>3</xdr:col>
      <xdr:colOff>679176</xdr:colOff>
      <xdr:row>17</xdr:row>
      <xdr:rowOff>215345</xdr:rowOff>
    </xdr:from>
    <xdr:ext cx="2232000" cy="592470"/>
    <xdr:sp macro="" textlink="">
      <xdr:nvSpPr>
        <xdr:cNvPr id="15" name="四角形吹き出し 14"/>
        <xdr:cNvSpPr/>
      </xdr:nvSpPr>
      <xdr:spPr>
        <a:xfrm>
          <a:off x="1050651" y="3939620"/>
          <a:ext cx="2232000" cy="592470"/>
        </a:xfrm>
        <a:prstGeom prst="wedgeRectCallout">
          <a:avLst>
            <a:gd name="adj1" fmla="val 76742"/>
            <a:gd name="adj2" fmla="val 179723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臨時・パート等の雇用形態を問わず，全くの臨時的な従業員数のみをご記入ください。</a:t>
          </a:r>
        </a:p>
      </xdr:txBody>
    </xdr:sp>
    <xdr:clientData/>
  </xdr:oneCellAnchor>
  <xdr:oneCellAnchor>
    <xdr:from>
      <xdr:col>43</xdr:col>
      <xdr:colOff>41404</xdr:colOff>
      <xdr:row>23</xdr:row>
      <xdr:rowOff>182217</xdr:rowOff>
    </xdr:from>
    <xdr:ext cx="2232000" cy="592470"/>
    <xdr:sp macro="" textlink="">
      <xdr:nvSpPr>
        <xdr:cNvPr id="16" name="四角形吹き出し 15"/>
        <xdr:cNvSpPr/>
      </xdr:nvSpPr>
      <xdr:spPr>
        <a:xfrm>
          <a:off x="6327904" y="5354292"/>
          <a:ext cx="2232000" cy="592470"/>
        </a:xfrm>
        <a:prstGeom prst="wedgeRectCallout">
          <a:avLst>
            <a:gd name="adj1" fmla="val -86906"/>
            <a:gd name="adj2" fmla="val 6089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許認可等を要する事業を行っている場合には，当該事業に係る許認可証等の写しを添付願います。</a:t>
          </a:r>
        </a:p>
      </xdr:txBody>
    </xdr:sp>
    <xdr:clientData/>
  </xdr:oneCellAnchor>
  <xdr:oneCellAnchor>
    <xdr:from>
      <xdr:col>0</xdr:col>
      <xdr:colOff>41408</xdr:colOff>
      <xdr:row>26</xdr:row>
      <xdr:rowOff>190501</xdr:rowOff>
    </xdr:from>
    <xdr:ext cx="1499157" cy="592470"/>
    <xdr:sp macro="" textlink="">
      <xdr:nvSpPr>
        <xdr:cNvPr id="17" name="四角形吹き出し 16"/>
        <xdr:cNvSpPr/>
      </xdr:nvSpPr>
      <xdr:spPr>
        <a:xfrm>
          <a:off x="41408" y="6162676"/>
          <a:ext cx="1499157" cy="592470"/>
        </a:xfrm>
        <a:prstGeom prst="wedgeRectCallout">
          <a:avLst>
            <a:gd name="adj1" fmla="val 53429"/>
            <a:gd name="adj2" fmla="val -67482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未納がある場合には，分納状況が分かる書類を添付願います。</a:t>
          </a:r>
        </a:p>
      </xdr:txBody>
    </xdr:sp>
    <xdr:clientData/>
  </xdr:oneCellAnchor>
  <xdr:oneCellAnchor>
    <xdr:from>
      <xdr:col>45</xdr:col>
      <xdr:colOff>8282</xdr:colOff>
      <xdr:row>31</xdr:row>
      <xdr:rowOff>149085</xdr:rowOff>
    </xdr:from>
    <xdr:ext cx="2029239" cy="425758"/>
    <xdr:sp macro="" textlink="">
      <xdr:nvSpPr>
        <xdr:cNvPr id="18" name="四角形吹き出し 17"/>
        <xdr:cNvSpPr/>
      </xdr:nvSpPr>
      <xdr:spPr>
        <a:xfrm>
          <a:off x="6542432" y="7302360"/>
          <a:ext cx="2029239" cy="425758"/>
        </a:xfrm>
        <a:prstGeom prst="wedgeRectCallout">
          <a:avLst>
            <a:gd name="adj1" fmla="val -120044"/>
            <a:gd name="adj2" fmla="val -19678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貸付希望期間・据置期間を年数でご記入ください。</a:t>
          </a:r>
        </a:p>
      </xdr:txBody>
    </xdr:sp>
    <xdr:clientData/>
  </xdr:oneCellAnchor>
  <xdr:oneCellAnchor>
    <xdr:from>
      <xdr:col>18</xdr:col>
      <xdr:colOff>24848</xdr:colOff>
      <xdr:row>10</xdr:row>
      <xdr:rowOff>82825</xdr:rowOff>
    </xdr:from>
    <xdr:ext cx="2412000" cy="256762"/>
    <xdr:sp macro="" textlink="">
      <xdr:nvSpPr>
        <xdr:cNvPr id="19" name="四角形吹き出し 18"/>
        <xdr:cNvSpPr/>
      </xdr:nvSpPr>
      <xdr:spPr>
        <a:xfrm>
          <a:off x="3215723" y="2206900"/>
          <a:ext cx="2412000" cy="256762"/>
        </a:xfrm>
        <a:prstGeom prst="wedgeRectCallout">
          <a:avLst>
            <a:gd name="adj1" fmla="val 54511"/>
            <a:gd name="adj2" fmla="val 22844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no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登記上の本社所在地をご記入ください。</a:t>
          </a:r>
        </a:p>
      </xdr:txBody>
    </xdr:sp>
    <xdr:clientData/>
  </xdr:oneCellAnchor>
  <xdr:oneCellAnchor>
    <xdr:from>
      <xdr:col>51</xdr:col>
      <xdr:colOff>49696</xdr:colOff>
      <xdr:row>2</xdr:row>
      <xdr:rowOff>57980</xdr:rowOff>
    </xdr:from>
    <xdr:ext cx="1292087" cy="259045"/>
    <xdr:sp macro="" textlink="">
      <xdr:nvSpPr>
        <xdr:cNvPr id="20" name="四角形吹き出し 19"/>
        <xdr:cNvSpPr/>
      </xdr:nvSpPr>
      <xdr:spPr>
        <a:xfrm>
          <a:off x="7326796" y="543755"/>
          <a:ext cx="1292087" cy="259045"/>
        </a:xfrm>
        <a:prstGeom prst="wedgeRectCallout">
          <a:avLst>
            <a:gd name="adj1" fmla="val -37880"/>
            <a:gd name="adj2" fmla="val -14027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必ずご記入ください。</a:t>
          </a:r>
        </a:p>
      </xdr:txBody>
    </xdr:sp>
    <xdr:clientData/>
  </xdr:oneCellAnchor>
  <xdr:oneCellAnchor>
    <xdr:from>
      <xdr:col>3</xdr:col>
      <xdr:colOff>140804</xdr:colOff>
      <xdr:row>50</xdr:row>
      <xdr:rowOff>115954</xdr:rowOff>
    </xdr:from>
    <xdr:ext cx="2232000" cy="259045"/>
    <xdr:sp macro="" textlink="">
      <xdr:nvSpPr>
        <xdr:cNvPr id="21" name="四角形吹き出し 20"/>
        <xdr:cNvSpPr/>
      </xdr:nvSpPr>
      <xdr:spPr>
        <a:xfrm>
          <a:off x="512279" y="11603104"/>
          <a:ext cx="2232000" cy="259045"/>
        </a:xfrm>
        <a:prstGeom prst="wedgeRectCallout">
          <a:avLst>
            <a:gd name="adj1" fmla="val 110140"/>
            <a:gd name="adj2" fmla="val 162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住民登録上の住所をご記入ください。</a:t>
          </a:r>
        </a:p>
      </xdr:txBody>
    </xdr:sp>
    <xdr:clientData/>
  </xdr:oneCellAnchor>
  <xdr:oneCellAnchor>
    <xdr:from>
      <xdr:col>24</xdr:col>
      <xdr:colOff>91109</xdr:colOff>
      <xdr:row>52</xdr:row>
      <xdr:rowOff>41413</xdr:rowOff>
    </xdr:from>
    <xdr:ext cx="2232000" cy="425758"/>
    <xdr:sp macro="" textlink="">
      <xdr:nvSpPr>
        <xdr:cNvPr id="22" name="四角形吹き出し 21"/>
        <xdr:cNvSpPr/>
      </xdr:nvSpPr>
      <xdr:spPr>
        <a:xfrm>
          <a:off x="4024934" y="11966713"/>
          <a:ext cx="2232000" cy="425758"/>
        </a:xfrm>
        <a:prstGeom prst="wedgeRectCallout">
          <a:avLst>
            <a:gd name="adj1" fmla="val 57447"/>
            <a:gd name="adj2" fmla="val 1952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携帯電話をお持ちの場合は必ずご記入ください。</a:t>
          </a:r>
        </a:p>
      </xdr:txBody>
    </xdr:sp>
    <xdr:clientData/>
  </xdr:oneCellAnchor>
  <xdr:oneCellAnchor>
    <xdr:from>
      <xdr:col>1</xdr:col>
      <xdr:colOff>8282</xdr:colOff>
      <xdr:row>21</xdr:row>
      <xdr:rowOff>182220</xdr:rowOff>
    </xdr:from>
    <xdr:ext cx="2232000" cy="592470"/>
    <xdr:sp macro="" textlink="">
      <xdr:nvSpPr>
        <xdr:cNvPr id="23" name="四角形吹き出し 22"/>
        <xdr:cNvSpPr/>
      </xdr:nvSpPr>
      <xdr:spPr>
        <a:xfrm>
          <a:off x="94007" y="4820895"/>
          <a:ext cx="2232000" cy="592470"/>
        </a:xfrm>
        <a:prstGeom prst="wedgeRectCallout">
          <a:avLst>
            <a:gd name="adj1" fmla="val 32212"/>
            <a:gd name="adj2" fmla="val 7347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休業した営業所等の業種ではなく，法人の主たる業種・従たる業種をご記入ください。</a:t>
          </a:r>
        </a:p>
      </xdr:txBody>
    </xdr:sp>
    <xdr:clientData/>
  </xdr:oneCellAnchor>
  <xdr:oneCellAnchor>
    <xdr:from>
      <xdr:col>1</xdr:col>
      <xdr:colOff>82827</xdr:colOff>
      <xdr:row>12</xdr:row>
      <xdr:rowOff>91108</xdr:rowOff>
    </xdr:from>
    <xdr:ext cx="1921564" cy="259045"/>
    <xdr:sp macro="" textlink="">
      <xdr:nvSpPr>
        <xdr:cNvPr id="24" name="四角形吹き出し 23"/>
        <xdr:cNvSpPr/>
      </xdr:nvSpPr>
      <xdr:spPr>
        <a:xfrm>
          <a:off x="168552" y="2672383"/>
          <a:ext cx="1921564" cy="259045"/>
        </a:xfrm>
        <a:prstGeom prst="wedgeRectCallout">
          <a:avLst>
            <a:gd name="adj1" fmla="val 150433"/>
            <a:gd name="adj2" fmla="val 17108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申込印は実印をご使用ください。</a:t>
          </a:r>
        </a:p>
      </xdr:txBody>
    </xdr:sp>
    <xdr:clientData/>
  </xdr:oneCellAnchor>
  <xdr:oneCellAnchor>
    <xdr:from>
      <xdr:col>30</xdr:col>
      <xdr:colOff>115980</xdr:colOff>
      <xdr:row>34</xdr:row>
      <xdr:rowOff>0</xdr:rowOff>
    </xdr:from>
    <xdr:ext cx="3752022" cy="925894"/>
    <xdr:sp macro="" textlink="">
      <xdr:nvSpPr>
        <xdr:cNvPr id="25" name="四角形吹き出し 24"/>
        <xdr:cNvSpPr/>
      </xdr:nvSpPr>
      <xdr:spPr>
        <a:xfrm>
          <a:off x="4792755" y="7867650"/>
          <a:ext cx="3752022" cy="925894"/>
        </a:xfrm>
        <a:prstGeom prst="wedgeRectCallout">
          <a:avLst>
            <a:gd name="adj1" fmla="val -57964"/>
            <a:gd name="adj2" fmla="val -1329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今回，資金が必要となった理由・背景や具体的な資金の使途等をご記入ください。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例：・外出自粛要請により客数が減少したため。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　　・休業要請に応じ，店舗を休業したため。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　　・中国からの仕入れがストップし，工場が停止したため　　　等</a:t>
          </a:r>
          <a:endParaRPr kumimoji="1" lang="en-US" altLang="ja-JP" sz="1000">
            <a:solidFill>
              <a:schemeClr val="tx1"/>
            </a:solidFill>
          </a:endParaRPr>
        </a:p>
      </xdr:txBody>
    </xdr:sp>
    <xdr:clientData/>
  </xdr:oneCellAnchor>
  <xdr:oneCellAnchor>
    <xdr:from>
      <xdr:col>36</xdr:col>
      <xdr:colOff>99391</xdr:colOff>
      <xdr:row>42</xdr:row>
      <xdr:rowOff>223630</xdr:rowOff>
    </xdr:from>
    <xdr:ext cx="2232000" cy="259045"/>
    <xdr:sp macro="" textlink="">
      <xdr:nvSpPr>
        <xdr:cNvPr id="26" name="四角形吹き出し 25"/>
        <xdr:cNvSpPr/>
      </xdr:nvSpPr>
      <xdr:spPr>
        <a:xfrm>
          <a:off x="5519116" y="9948655"/>
          <a:ext cx="2232000" cy="259045"/>
        </a:xfrm>
        <a:prstGeom prst="wedgeRectCallout">
          <a:avLst>
            <a:gd name="adj1" fmla="val -89133"/>
            <a:gd name="adj2" fmla="val -15013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借入金明細参照でも可能です。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95250</xdr:colOff>
      <xdr:row>15</xdr:row>
      <xdr:rowOff>30025</xdr:rowOff>
    </xdr:from>
    <xdr:to>
      <xdr:col>30</xdr:col>
      <xdr:colOff>49505</xdr:colOff>
      <xdr:row>16</xdr:row>
      <xdr:rowOff>77001</xdr:rowOff>
    </xdr:to>
    <xdr:sp macro="" textlink="">
      <xdr:nvSpPr>
        <xdr:cNvPr id="2" name="テキスト ボックス 1"/>
        <xdr:cNvSpPr txBox="1"/>
      </xdr:nvSpPr>
      <xdr:spPr>
        <a:xfrm>
          <a:off x="4400550" y="3297100"/>
          <a:ext cx="325730" cy="2755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印</a:t>
          </a:r>
        </a:p>
      </xdr:txBody>
    </xdr:sp>
    <xdr:clientData/>
  </xdr:twoCellAnchor>
  <xdr:twoCellAnchor>
    <xdr:from>
      <xdr:col>27</xdr:col>
      <xdr:colOff>114187</xdr:colOff>
      <xdr:row>15</xdr:row>
      <xdr:rowOff>23812</xdr:rowOff>
    </xdr:from>
    <xdr:to>
      <xdr:col>30</xdr:col>
      <xdr:colOff>30568</xdr:colOff>
      <xdr:row>16</xdr:row>
      <xdr:rowOff>83212</xdr:rowOff>
    </xdr:to>
    <xdr:sp macro="" textlink="">
      <xdr:nvSpPr>
        <xdr:cNvPr id="3" name="円/楕円 2"/>
        <xdr:cNvSpPr/>
      </xdr:nvSpPr>
      <xdr:spPr>
        <a:xfrm>
          <a:off x="4419487" y="3290887"/>
          <a:ext cx="287856" cy="288000"/>
        </a:xfrm>
        <a:prstGeom prst="ellipse">
          <a:avLst/>
        </a:prstGeom>
        <a:noFill/>
        <a:ln w="6350">
          <a:solidFill>
            <a:schemeClr val="bg1">
              <a:lumMod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26</xdr:col>
      <xdr:colOff>82346</xdr:colOff>
      <xdr:row>14</xdr:row>
      <xdr:rowOff>173932</xdr:rowOff>
    </xdr:from>
    <xdr:to>
      <xdr:col>30</xdr:col>
      <xdr:colOff>16560</xdr:colOff>
      <xdr:row>16</xdr:row>
      <xdr:rowOff>141277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CFEFC"/>
            </a:clrFrom>
            <a:clrTo>
              <a:srgbClr val="FCFEFC">
                <a:alpha val="0"/>
              </a:srgbClr>
            </a:clrTo>
          </a:clrChange>
        </a:blip>
        <a:stretch>
          <a:fillRect/>
        </a:stretch>
      </xdr:blipFill>
      <xdr:spPr>
        <a:xfrm>
          <a:off x="4263821" y="3212407"/>
          <a:ext cx="429514" cy="424545"/>
        </a:xfrm>
        <a:prstGeom prst="rect">
          <a:avLst/>
        </a:prstGeom>
      </xdr:spPr>
    </xdr:pic>
    <xdr:clientData/>
  </xdr:twoCellAnchor>
  <xdr:twoCellAnchor>
    <xdr:from>
      <xdr:col>5</xdr:col>
      <xdr:colOff>115956</xdr:colOff>
      <xdr:row>21</xdr:row>
      <xdr:rowOff>24850</xdr:rowOff>
    </xdr:from>
    <xdr:to>
      <xdr:col>9</xdr:col>
      <xdr:colOff>8283</xdr:colOff>
      <xdr:row>21</xdr:row>
      <xdr:rowOff>240850</xdr:rowOff>
    </xdr:to>
    <xdr:sp macro="" textlink="">
      <xdr:nvSpPr>
        <xdr:cNvPr id="5" name="円/楕円 7"/>
        <xdr:cNvSpPr/>
      </xdr:nvSpPr>
      <xdr:spPr>
        <a:xfrm>
          <a:off x="1697106" y="4663525"/>
          <a:ext cx="387627" cy="216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91109</xdr:colOff>
      <xdr:row>21</xdr:row>
      <xdr:rowOff>33130</xdr:rowOff>
    </xdr:from>
    <xdr:to>
      <xdr:col>50</xdr:col>
      <xdr:colOff>107674</xdr:colOff>
      <xdr:row>21</xdr:row>
      <xdr:rowOff>249130</xdr:rowOff>
    </xdr:to>
    <xdr:sp macro="" textlink="">
      <xdr:nvSpPr>
        <xdr:cNvPr id="6" name="円/楕円 8"/>
        <xdr:cNvSpPr/>
      </xdr:nvSpPr>
      <xdr:spPr>
        <a:xfrm>
          <a:off x="6872909" y="4671805"/>
          <a:ext cx="388040" cy="216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49698</xdr:colOff>
      <xdr:row>25</xdr:row>
      <xdr:rowOff>24847</xdr:rowOff>
    </xdr:from>
    <xdr:to>
      <xdr:col>32</xdr:col>
      <xdr:colOff>89220</xdr:colOff>
      <xdr:row>25</xdr:row>
      <xdr:rowOff>240847</xdr:rowOff>
    </xdr:to>
    <xdr:sp macro="" textlink="">
      <xdr:nvSpPr>
        <xdr:cNvPr id="7" name="円/楕円 9"/>
        <xdr:cNvSpPr/>
      </xdr:nvSpPr>
      <xdr:spPr>
        <a:xfrm>
          <a:off x="4726473" y="5730322"/>
          <a:ext cx="287172" cy="216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33132</xdr:colOff>
      <xdr:row>25</xdr:row>
      <xdr:rowOff>24849</xdr:rowOff>
    </xdr:from>
    <xdr:to>
      <xdr:col>7</xdr:col>
      <xdr:colOff>72654</xdr:colOff>
      <xdr:row>25</xdr:row>
      <xdr:rowOff>240849</xdr:rowOff>
    </xdr:to>
    <xdr:sp macro="" textlink="">
      <xdr:nvSpPr>
        <xdr:cNvPr id="8" name="円/楕円 10"/>
        <xdr:cNvSpPr/>
      </xdr:nvSpPr>
      <xdr:spPr>
        <a:xfrm>
          <a:off x="1614282" y="5730324"/>
          <a:ext cx="287172" cy="216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8283</xdr:colOff>
      <xdr:row>28</xdr:row>
      <xdr:rowOff>16565</xdr:rowOff>
    </xdr:from>
    <xdr:to>
      <xdr:col>55</xdr:col>
      <xdr:colOff>47805</xdr:colOff>
      <xdr:row>28</xdr:row>
      <xdr:rowOff>232565</xdr:rowOff>
    </xdr:to>
    <xdr:sp macro="" textlink="">
      <xdr:nvSpPr>
        <xdr:cNvPr id="9" name="円/楕円 11"/>
        <xdr:cNvSpPr/>
      </xdr:nvSpPr>
      <xdr:spPr>
        <a:xfrm>
          <a:off x="7533033" y="6455465"/>
          <a:ext cx="287172" cy="216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115963</xdr:colOff>
      <xdr:row>54</xdr:row>
      <xdr:rowOff>8282</xdr:rowOff>
    </xdr:from>
    <xdr:to>
      <xdr:col>18</xdr:col>
      <xdr:colOff>31246</xdr:colOff>
      <xdr:row>55</xdr:row>
      <xdr:rowOff>8934</xdr:rowOff>
    </xdr:to>
    <xdr:sp macro="" textlink="">
      <xdr:nvSpPr>
        <xdr:cNvPr id="10" name="円/楕円 12"/>
        <xdr:cNvSpPr/>
      </xdr:nvSpPr>
      <xdr:spPr>
        <a:xfrm>
          <a:off x="2935363" y="12371732"/>
          <a:ext cx="286758" cy="219727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74549</xdr:colOff>
      <xdr:row>55</xdr:row>
      <xdr:rowOff>8282</xdr:rowOff>
    </xdr:from>
    <xdr:to>
      <xdr:col>20</xdr:col>
      <xdr:colOff>114070</xdr:colOff>
      <xdr:row>56</xdr:row>
      <xdr:rowOff>8934</xdr:rowOff>
    </xdr:to>
    <xdr:sp macro="" textlink="">
      <xdr:nvSpPr>
        <xdr:cNvPr id="11" name="円/楕円 13"/>
        <xdr:cNvSpPr/>
      </xdr:nvSpPr>
      <xdr:spPr>
        <a:xfrm>
          <a:off x="3265424" y="12590807"/>
          <a:ext cx="287171" cy="219727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16565</xdr:colOff>
      <xdr:row>1</xdr:row>
      <xdr:rowOff>8283</xdr:rowOff>
    </xdr:from>
    <xdr:ext cx="2168414" cy="392415"/>
    <xdr:sp macro="" textlink="">
      <xdr:nvSpPr>
        <xdr:cNvPr id="12" name="テキスト ボックス 11"/>
        <xdr:cNvSpPr txBox="1"/>
      </xdr:nvSpPr>
      <xdr:spPr>
        <a:xfrm>
          <a:off x="388040" y="274983"/>
          <a:ext cx="2168414" cy="392415"/>
        </a:xfrm>
        <a:prstGeom prst="rect">
          <a:avLst/>
        </a:prstGeom>
        <a:solidFill>
          <a:schemeClr val="bg1"/>
        </a:solidFill>
        <a:ln w="571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AR Pゴシック体S" panose="020B0A00000000000000" pitchFamily="50" charset="-128"/>
              <a:ea typeface="AR Pゴシック体S" panose="020B0A00000000000000" pitchFamily="50" charset="-128"/>
            </a:rPr>
            <a:t>記入例：個人事業主</a:t>
          </a:r>
        </a:p>
      </xdr:txBody>
    </xdr:sp>
    <xdr:clientData/>
  </xdr:oneCellAnchor>
  <xdr:oneCellAnchor>
    <xdr:from>
      <xdr:col>1</xdr:col>
      <xdr:colOff>124239</xdr:colOff>
      <xdr:row>11</xdr:row>
      <xdr:rowOff>33131</xdr:rowOff>
    </xdr:from>
    <xdr:ext cx="2232000" cy="432000"/>
    <xdr:sp macro="" textlink="">
      <xdr:nvSpPr>
        <xdr:cNvPr id="13" name="四角形吹き出し 12"/>
        <xdr:cNvSpPr/>
      </xdr:nvSpPr>
      <xdr:spPr>
        <a:xfrm>
          <a:off x="209964" y="2385806"/>
          <a:ext cx="2232000" cy="432000"/>
        </a:xfrm>
        <a:prstGeom prst="wedgeRectCallout">
          <a:avLst>
            <a:gd name="adj1" fmla="val 44829"/>
            <a:gd name="adj2" fmla="val 14231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必ず本人が自署・捺印してください。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又，申込人印は実印をご使用ください。</a:t>
          </a:r>
        </a:p>
      </xdr:txBody>
    </xdr:sp>
    <xdr:clientData/>
  </xdr:oneCellAnchor>
  <xdr:oneCellAnchor>
    <xdr:from>
      <xdr:col>1</xdr:col>
      <xdr:colOff>49696</xdr:colOff>
      <xdr:row>15</xdr:row>
      <xdr:rowOff>124240</xdr:rowOff>
    </xdr:from>
    <xdr:ext cx="2232000" cy="425758"/>
    <xdr:sp macro="" textlink="">
      <xdr:nvSpPr>
        <xdr:cNvPr id="14" name="四角形吹き出し 13"/>
        <xdr:cNvSpPr/>
      </xdr:nvSpPr>
      <xdr:spPr>
        <a:xfrm>
          <a:off x="135421" y="3391315"/>
          <a:ext cx="2232000" cy="425758"/>
        </a:xfrm>
        <a:prstGeom prst="wedgeRectCallout">
          <a:avLst>
            <a:gd name="adj1" fmla="val 44829"/>
            <a:gd name="adj2" fmla="val 14231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個人事業主の方で，〇〇商店等商号がある場合はご記入ください。</a:t>
          </a:r>
        </a:p>
      </xdr:txBody>
    </xdr:sp>
    <xdr:clientData/>
  </xdr:oneCellAnchor>
  <xdr:oneCellAnchor>
    <xdr:from>
      <xdr:col>17</xdr:col>
      <xdr:colOff>91108</xdr:colOff>
      <xdr:row>10</xdr:row>
      <xdr:rowOff>57976</xdr:rowOff>
    </xdr:from>
    <xdr:ext cx="2232000" cy="259045"/>
    <xdr:sp macro="" textlink="">
      <xdr:nvSpPr>
        <xdr:cNvPr id="15" name="四角形吹き出し 14"/>
        <xdr:cNvSpPr/>
      </xdr:nvSpPr>
      <xdr:spPr>
        <a:xfrm>
          <a:off x="3158158" y="2182051"/>
          <a:ext cx="2232000" cy="259045"/>
        </a:xfrm>
        <a:prstGeom prst="wedgeRectCallout">
          <a:avLst>
            <a:gd name="adj1" fmla="val 64126"/>
            <a:gd name="adj2" fmla="val 25102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住民登録上の住所をご記入ください。</a:t>
          </a:r>
        </a:p>
      </xdr:txBody>
    </xdr:sp>
    <xdr:clientData/>
  </xdr:oneCellAnchor>
  <xdr:oneCellAnchor>
    <xdr:from>
      <xdr:col>27</xdr:col>
      <xdr:colOff>41412</xdr:colOff>
      <xdr:row>7</xdr:row>
      <xdr:rowOff>41413</xdr:rowOff>
    </xdr:from>
    <xdr:ext cx="2232000" cy="425758"/>
    <xdr:sp macro="" textlink="">
      <xdr:nvSpPr>
        <xdr:cNvPr id="16" name="四角形吹き出し 15"/>
        <xdr:cNvSpPr/>
      </xdr:nvSpPr>
      <xdr:spPr>
        <a:xfrm>
          <a:off x="4346712" y="1508263"/>
          <a:ext cx="2232000" cy="425758"/>
        </a:xfrm>
        <a:prstGeom prst="wedgeRectCallout">
          <a:avLst>
            <a:gd name="adj1" fmla="val 67095"/>
            <a:gd name="adj2" fmla="val 112899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携帯電話をお持ちの場合は必ずご記入ください。</a:t>
          </a:r>
        </a:p>
      </xdr:txBody>
    </xdr:sp>
    <xdr:clientData/>
  </xdr:oneCellAnchor>
  <xdr:oneCellAnchor>
    <xdr:from>
      <xdr:col>25</xdr:col>
      <xdr:colOff>107674</xdr:colOff>
      <xdr:row>18</xdr:row>
      <xdr:rowOff>215348</xdr:rowOff>
    </xdr:from>
    <xdr:ext cx="2232000" cy="425758"/>
    <xdr:sp macro="" textlink="">
      <xdr:nvSpPr>
        <xdr:cNvPr id="17" name="四角形吹き出し 16"/>
        <xdr:cNvSpPr/>
      </xdr:nvSpPr>
      <xdr:spPr>
        <a:xfrm>
          <a:off x="4165324" y="4168223"/>
          <a:ext cx="2232000" cy="425758"/>
        </a:xfrm>
        <a:prstGeom prst="wedgeRectCallout">
          <a:avLst>
            <a:gd name="adj1" fmla="val -32727"/>
            <a:gd name="adj2" fmla="val 147916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常勤役員及び家族従業員数をご記入ください。</a:t>
          </a:r>
        </a:p>
      </xdr:txBody>
    </xdr:sp>
    <xdr:clientData/>
  </xdr:oneCellAnchor>
  <xdr:oneCellAnchor>
    <xdr:from>
      <xdr:col>2</xdr:col>
      <xdr:colOff>57977</xdr:colOff>
      <xdr:row>22</xdr:row>
      <xdr:rowOff>91121</xdr:rowOff>
    </xdr:from>
    <xdr:ext cx="2667001" cy="425758"/>
    <xdr:sp macro="" textlink="">
      <xdr:nvSpPr>
        <xdr:cNvPr id="18" name="四角形吹き出し 17"/>
        <xdr:cNvSpPr/>
      </xdr:nvSpPr>
      <xdr:spPr>
        <a:xfrm>
          <a:off x="286577" y="4996496"/>
          <a:ext cx="2667001" cy="425758"/>
        </a:xfrm>
        <a:prstGeom prst="wedgeRectCallout">
          <a:avLst>
            <a:gd name="adj1" fmla="val 80947"/>
            <a:gd name="adj2" fmla="val 3039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臨時・パート等の雇用形態を問わず，全くの臨時的な従業員数のみをご記入ください。</a:t>
          </a:r>
        </a:p>
      </xdr:txBody>
    </xdr:sp>
    <xdr:clientData/>
  </xdr:oneCellAnchor>
  <xdr:oneCellAnchor>
    <xdr:from>
      <xdr:col>43</xdr:col>
      <xdr:colOff>33117</xdr:colOff>
      <xdr:row>23</xdr:row>
      <xdr:rowOff>173936</xdr:rowOff>
    </xdr:from>
    <xdr:ext cx="2232000" cy="592470"/>
    <xdr:sp macro="" textlink="">
      <xdr:nvSpPr>
        <xdr:cNvPr id="19" name="四角形吹き出し 18"/>
        <xdr:cNvSpPr/>
      </xdr:nvSpPr>
      <xdr:spPr>
        <a:xfrm>
          <a:off x="6319617" y="5346011"/>
          <a:ext cx="2232000" cy="592470"/>
        </a:xfrm>
        <a:prstGeom prst="wedgeRectCallout">
          <a:avLst>
            <a:gd name="adj1" fmla="val -86906"/>
            <a:gd name="adj2" fmla="val 6089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許認可等を要する事業を行っている場合には，当該事業に係る許認可証等の写しを添付願います。</a:t>
          </a:r>
        </a:p>
      </xdr:txBody>
    </xdr:sp>
    <xdr:clientData/>
  </xdr:oneCellAnchor>
  <xdr:oneCellAnchor>
    <xdr:from>
      <xdr:col>15</xdr:col>
      <xdr:colOff>8283</xdr:colOff>
      <xdr:row>26</xdr:row>
      <xdr:rowOff>132522</xdr:rowOff>
    </xdr:from>
    <xdr:ext cx="2232000" cy="425758"/>
    <xdr:sp macro="" textlink="">
      <xdr:nvSpPr>
        <xdr:cNvPr id="20" name="四角形吹き出し 19"/>
        <xdr:cNvSpPr/>
      </xdr:nvSpPr>
      <xdr:spPr>
        <a:xfrm>
          <a:off x="2827683" y="6104697"/>
          <a:ext cx="2232000" cy="425758"/>
        </a:xfrm>
        <a:prstGeom prst="wedgeRectCallout">
          <a:avLst>
            <a:gd name="adj1" fmla="val -74660"/>
            <a:gd name="adj2" fmla="val -21703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未納がある場合には，分納状況が分かる書類を添付願います。</a:t>
          </a:r>
        </a:p>
      </xdr:txBody>
    </xdr:sp>
    <xdr:clientData/>
  </xdr:oneCellAnchor>
  <xdr:oneCellAnchor>
    <xdr:from>
      <xdr:col>45</xdr:col>
      <xdr:colOff>8278</xdr:colOff>
      <xdr:row>31</xdr:row>
      <xdr:rowOff>140804</xdr:rowOff>
    </xdr:from>
    <xdr:ext cx="2029239" cy="425758"/>
    <xdr:sp macro="" textlink="">
      <xdr:nvSpPr>
        <xdr:cNvPr id="21" name="四角形吹き出し 20"/>
        <xdr:cNvSpPr/>
      </xdr:nvSpPr>
      <xdr:spPr>
        <a:xfrm>
          <a:off x="6542428" y="7294079"/>
          <a:ext cx="2029239" cy="425758"/>
        </a:xfrm>
        <a:prstGeom prst="wedgeRectCallout">
          <a:avLst>
            <a:gd name="adj1" fmla="val -120044"/>
            <a:gd name="adj2" fmla="val -19678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貸付希望期間・据置期間を年数でご記入ください。</a:t>
          </a:r>
        </a:p>
      </xdr:txBody>
    </xdr:sp>
    <xdr:clientData/>
  </xdr:oneCellAnchor>
  <xdr:oneCellAnchor>
    <xdr:from>
      <xdr:col>30</xdr:col>
      <xdr:colOff>74558</xdr:colOff>
      <xdr:row>34</xdr:row>
      <xdr:rowOff>16565</xdr:rowOff>
    </xdr:from>
    <xdr:ext cx="3752022" cy="925894"/>
    <xdr:sp macro="" textlink="">
      <xdr:nvSpPr>
        <xdr:cNvPr id="22" name="四角形吹き出し 21"/>
        <xdr:cNvSpPr/>
      </xdr:nvSpPr>
      <xdr:spPr>
        <a:xfrm>
          <a:off x="4751333" y="7884215"/>
          <a:ext cx="3752022" cy="925894"/>
        </a:xfrm>
        <a:prstGeom prst="wedgeRectCallout">
          <a:avLst>
            <a:gd name="adj1" fmla="val -57964"/>
            <a:gd name="adj2" fmla="val -1329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今回，資金が必要となった理由・背景や具体的な資金の使途等をご記入ください。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例：・外出自粛要請により客数が減少したため。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　　・休業要請に応じ，店舗を休業したため。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　　・中国からの仕入れがストップし，工場が停止したため　　　等</a:t>
          </a:r>
          <a:endParaRPr kumimoji="1" lang="en-US" altLang="ja-JP" sz="1000">
            <a:solidFill>
              <a:schemeClr val="tx1"/>
            </a:solidFill>
          </a:endParaRPr>
        </a:p>
      </xdr:txBody>
    </xdr:sp>
    <xdr:clientData/>
  </xdr:oneCellAnchor>
  <xdr:oneCellAnchor>
    <xdr:from>
      <xdr:col>50</xdr:col>
      <xdr:colOff>115956</xdr:colOff>
      <xdr:row>2</xdr:row>
      <xdr:rowOff>33131</xdr:rowOff>
    </xdr:from>
    <xdr:ext cx="1292087" cy="259045"/>
    <xdr:sp macro="" textlink="">
      <xdr:nvSpPr>
        <xdr:cNvPr id="23" name="四角形吹き出し 22"/>
        <xdr:cNvSpPr/>
      </xdr:nvSpPr>
      <xdr:spPr>
        <a:xfrm>
          <a:off x="7269231" y="518906"/>
          <a:ext cx="1292087" cy="259045"/>
        </a:xfrm>
        <a:prstGeom prst="wedgeRectCallout">
          <a:avLst>
            <a:gd name="adj1" fmla="val -37880"/>
            <a:gd name="adj2" fmla="val -14027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必ずご記入ください。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257176</xdr:colOff>
      <xdr:row>12</xdr:row>
      <xdr:rowOff>152400</xdr:rowOff>
    </xdr:from>
    <xdr:to>
      <xdr:col>12</xdr:col>
      <xdr:colOff>228600</xdr:colOff>
      <xdr:row>13</xdr:row>
      <xdr:rowOff>76200</xdr:rowOff>
    </xdr:to>
    <xdr:sp macro="" textlink="">
      <xdr:nvSpPr>
        <xdr:cNvPr id="2" name="右矢印 1"/>
        <xdr:cNvSpPr/>
      </xdr:nvSpPr>
      <xdr:spPr>
        <a:xfrm>
          <a:off x="1485901" y="1866900"/>
          <a:ext cx="123824" cy="9525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257176</xdr:colOff>
      <xdr:row>9</xdr:row>
      <xdr:rowOff>152400</xdr:rowOff>
    </xdr:from>
    <xdr:to>
      <xdr:col>13</xdr:col>
      <xdr:colOff>228600</xdr:colOff>
      <xdr:row>10</xdr:row>
      <xdr:rowOff>76200</xdr:rowOff>
    </xdr:to>
    <xdr:sp macro="" textlink="">
      <xdr:nvSpPr>
        <xdr:cNvPr id="3" name="右矢印 2"/>
        <xdr:cNvSpPr/>
      </xdr:nvSpPr>
      <xdr:spPr>
        <a:xfrm>
          <a:off x="5791201" y="2895600"/>
          <a:ext cx="447674" cy="1524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257176</xdr:colOff>
      <xdr:row>17</xdr:row>
      <xdr:rowOff>152400</xdr:rowOff>
    </xdr:from>
    <xdr:to>
      <xdr:col>12</xdr:col>
      <xdr:colOff>228600</xdr:colOff>
      <xdr:row>18</xdr:row>
      <xdr:rowOff>76200</xdr:rowOff>
    </xdr:to>
    <xdr:sp macro="" textlink="">
      <xdr:nvSpPr>
        <xdr:cNvPr id="2" name="右矢印 1"/>
        <xdr:cNvSpPr/>
      </xdr:nvSpPr>
      <xdr:spPr>
        <a:xfrm>
          <a:off x="1485901" y="1866900"/>
          <a:ext cx="123824" cy="9525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238125</xdr:colOff>
      <xdr:row>20</xdr:row>
      <xdr:rowOff>161925</xdr:rowOff>
    </xdr:from>
    <xdr:to>
      <xdr:col>12</xdr:col>
      <xdr:colOff>209549</xdr:colOff>
      <xdr:row>21</xdr:row>
      <xdr:rowOff>85725</xdr:rowOff>
    </xdr:to>
    <xdr:sp macro="" textlink="">
      <xdr:nvSpPr>
        <xdr:cNvPr id="3" name="右矢印 2"/>
        <xdr:cNvSpPr/>
      </xdr:nvSpPr>
      <xdr:spPr>
        <a:xfrm>
          <a:off x="1485900" y="2390775"/>
          <a:ext cx="123824" cy="9525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257176</xdr:colOff>
      <xdr:row>18</xdr:row>
      <xdr:rowOff>152400</xdr:rowOff>
    </xdr:from>
    <xdr:to>
      <xdr:col>12</xdr:col>
      <xdr:colOff>228600</xdr:colOff>
      <xdr:row>19</xdr:row>
      <xdr:rowOff>76200</xdr:rowOff>
    </xdr:to>
    <xdr:sp macro="" textlink="">
      <xdr:nvSpPr>
        <xdr:cNvPr id="2" name="右矢印 1"/>
        <xdr:cNvSpPr/>
      </xdr:nvSpPr>
      <xdr:spPr>
        <a:xfrm>
          <a:off x="1485901" y="2038350"/>
          <a:ext cx="123824" cy="9525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238125</xdr:colOff>
      <xdr:row>21</xdr:row>
      <xdr:rowOff>161925</xdr:rowOff>
    </xdr:from>
    <xdr:to>
      <xdr:col>12</xdr:col>
      <xdr:colOff>209549</xdr:colOff>
      <xdr:row>22</xdr:row>
      <xdr:rowOff>85725</xdr:rowOff>
    </xdr:to>
    <xdr:sp macro="" textlink="">
      <xdr:nvSpPr>
        <xdr:cNvPr id="4" name="右矢印 3"/>
        <xdr:cNvSpPr/>
      </xdr:nvSpPr>
      <xdr:spPr>
        <a:xfrm>
          <a:off x="5972175" y="3371850"/>
          <a:ext cx="476249" cy="1524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485774</xdr:colOff>
      <xdr:row>0</xdr:row>
      <xdr:rowOff>219075</xdr:rowOff>
    </xdr:from>
    <xdr:ext cx="2771776" cy="392415"/>
    <xdr:sp macro="" textlink="">
      <xdr:nvSpPr>
        <xdr:cNvPr id="2" name="テキスト ボックス 1"/>
        <xdr:cNvSpPr txBox="1"/>
      </xdr:nvSpPr>
      <xdr:spPr>
        <a:xfrm>
          <a:off x="809624" y="219075"/>
          <a:ext cx="2771776" cy="392415"/>
        </a:xfrm>
        <a:prstGeom prst="rect">
          <a:avLst/>
        </a:prstGeom>
        <a:solidFill>
          <a:schemeClr val="bg1"/>
        </a:solidFill>
        <a:ln w="571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800">
              <a:latin typeface="AR Pゴシック体S" panose="020B0A00000000000000" pitchFamily="50" charset="-128"/>
              <a:ea typeface="AR Pゴシック体S" panose="020B0A00000000000000" pitchFamily="50" charset="-128"/>
            </a:rPr>
            <a:t>記入例：①法人の場合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333375</xdr:colOff>
      <xdr:row>1</xdr:row>
      <xdr:rowOff>38100</xdr:rowOff>
    </xdr:from>
    <xdr:ext cx="4491166" cy="392415"/>
    <xdr:sp macro="" textlink="">
      <xdr:nvSpPr>
        <xdr:cNvPr id="2" name="テキスト ボックス 1"/>
        <xdr:cNvSpPr txBox="1"/>
      </xdr:nvSpPr>
      <xdr:spPr>
        <a:xfrm>
          <a:off x="657225" y="266700"/>
          <a:ext cx="4491166" cy="392415"/>
        </a:xfrm>
        <a:prstGeom prst="rect">
          <a:avLst/>
        </a:prstGeom>
        <a:solidFill>
          <a:schemeClr val="bg1"/>
        </a:solidFill>
        <a:ln w="571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AR Pゴシック体S" panose="020B0A00000000000000" pitchFamily="50" charset="-128"/>
              <a:ea typeface="AR Pゴシック体S" panose="020B0A00000000000000" pitchFamily="50" charset="-128"/>
            </a:rPr>
            <a:t>記入例：②個人事業主等　青色申告の場合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BN1237"/>
  <sheetViews>
    <sheetView tabSelected="1" view="pageBreakPreview" zoomScale="115" zoomScaleNormal="115" zoomScaleSheetLayoutView="115" workbookViewId="0">
      <selection activeCell="E11" sqref="E11:AE13"/>
    </sheetView>
  </sheetViews>
  <sheetFormatPr defaultColWidth="1.625" defaultRowHeight="13.5" x14ac:dyDescent="0.15"/>
  <cols>
    <col min="1" max="1" width="1.125" style="152" customWidth="1"/>
    <col min="2" max="3" width="1.875" style="152" customWidth="1"/>
    <col min="4" max="4" width="10.875" style="152" customWidth="1"/>
    <col min="5" max="5" width="5" style="152" customWidth="1"/>
    <col min="6" max="41" width="1.625" style="152"/>
    <col min="42" max="63" width="1.625" style="152" customWidth="1"/>
    <col min="64" max="146" width="2.125" style="152" customWidth="1"/>
    <col min="147" max="16384" width="1.625" style="152"/>
  </cols>
  <sheetData>
    <row r="1" spans="1:63" ht="21" customHeight="1" x14ac:dyDescent="0.15">
      <c r="A1" s="512" t="s">
        <v>64</v>
      </c>
      <c r="B1" s="512"/>
      <c r="C1" s="512"/>
      <c r="D1" s="512"/>
      <c r="E1" s="512"/>
      <c r="AS1" s="258"/>
      <c r="AT1" s="258"/>
      <c r="AU1" s="258"/>
      <c r="AV1" s="258"/>
      <c r="AW1" s="258"/>
      <c r="AX1" s="258" t="s">
        <v>65</v>
      </c>
      <c r="AY1" s="258"/>
      <c r="AZ1" s="258"/>
      <c r="BA1" s="258"/>
      <c r="BB1" s="258"/>
      <c r="BC1" s="258"/>
      <c r="BD1" s="258" t="s">
        <v>66</v>
      </c>
      <c r="BE1" s="258"/>
      <c r="BF1" s="153"/>
      <c r="BG1" s="258"/>
      <c r="BH1" s="258"/>
      <c r="BI1" s="258" t="s">
        <v>67</v>
      </c>
      <c r="BJ1" s="258"/>
      <c r="BK1" s="258"/>
    </row>
    <row r="2" spans="1:63" s="154" customFormat="1" ht="17.25" customHeight="1" x14ac:dyDescent="0.15">
      <c r="D2" s="155" t="s">
        <v>170</v>
      </c>
    </row>
    <row r="3" spans="1:63" s="154" customFormat="1" ht="17.25" customHeight="1" x14ac:dyDescent="0.15"/>
    <row r="4" spans="1:63" ht="15" customHeight="1" x14ac:dyDescent="0.15">
      <c r="A4" s="496" t="s">
        <v>169</v>
      </c>
      <c r="B4" s="496"/>
      <c r="C4" s="496"/>
      <c r="D4" s="496"/>
      <c r="E4" s="496"/>
      <c r="F4" s="496"/>
      <c r="G4" s="496"/>
      <c r="H4" s="496"/>
      <c r="I4" s="496"/>
      <c r="J4" s="496"/>
      <c r="K4" s="496"/>
      <c r="L4" s="496"/>
      <c r="M4" s="496"/>
      <c r="N4" s="496"/>
      <c r="O4" s="496"/>
      <c r="P4" s="496"/>
      <c r="Q4" s="496"/>
      <c r="R4" s="496"/>
      <c r="S4" s="496"/>
      <c r="T4" s="496"/>
      <c r="U4" s="496"/>
      <c r="V4" s="496"/>
      <c r="W4" s="496"/>
      <c r="X4" s="496"/>
      <c r="Y4" s="496"/>
      <c r="Z4" s="496"/>
      <c r="AA4" s="496"/>
      <c r="AB4" s="496"/>
      <c r="AC4" s="496"/>
      <c r="AD4" s="496"/>
      <c r="AE4" s="496"/>
      <c r="AF4" s="496"/>
      <c r="AG4" s="496"/>
      <c r="AH4" s="496"/>
      <c r="AI4" s="496"/>
      <c r="AJ4" s="496"/>
      <c r="AK4" s="496"/>
      <c r="AL4" s="496"/>
      <c r="AM4" s="496"/>
      <c r="AN4" s="496"/>
      <c r="AO4" s="496"/>
      <c r="AP4" s="496"/>
      <c r="AQ4" s="496"/>
      <c r="AR4" s="496"/>
      <c r="AS4" s="496"/>
      <c r="AT4" s="496"/>
      <c r="AU4" s="496"/>
      <c r="AV4" s="496"/>
      <c r="AW4" s="496"/>
      <c r="AX4" s="496"/>
      <c r="AY4" s="496"/>
      <c r="AZ4" s="496"/>
      <c r="BA4" s="496"/>
      <c r="BB4" s="496"/>
      <c r="BC4" s="496"/>
      <c r="BD4" s="496"/>
      <c r="BE4" s="496"/>
      <c r="BF4" s="496"/>
      <c r="BG4" s="496"/>
      <c r="BH4" s="496"/>
      <c r="BI4" s="496"/>
      <c r="BJ4" s="496"/>
      <c r="BK4" s="496"/>
    </row>
    <row r="5" spans="1:63" ht="15" customHeight="1" x14ac:dyDescent="0.15">
      <c r="A5" s="496"/>
      <c r="B5" s="496"/>
      <c r="C5" s="496"/>
      <c r="D5" s="496"/>
      <c r="E5" s="496"/>
      <c r="F5" s="496"/>
      <c r="G5" s="496"/>
      <c r="H5" s="496"/>
      <c r="I5" s="496"/>
      <c r="J5" s="496"/>
      <c r="K5" s="496"/>
      <c r="L5" s="496"/>
      <c r="M5" s="496"/>
      <c r="N5" s="496"/>
      <c r="O5" s="496"/>
      <c r="P5" s="496"/>
      <c r="Q5" s="496"/>
      <c r="R5" s="496"/>
      <c r="S5" s="496"/>
      <c r="T5" s="496"/>
      <c r="U5" s="496"/>
      <c r="V5" s="496"/>
      <c r="W5" s="496"/>
      <c r="X5" s="496"/>
      <c r="Y5" s="496"/>
      <c r="Z5" s="496"/>
      <c r="AA5" s="496"/>
      <c r="AB5" s="496"/>
      <c r="AC5" s="496"/>
      <c r="AD5" s="496"/>
      <c r="AE5" s="496"/>
      <c r="AF5" s="496"/>
      <c r="AG5" s="496"/>
      <c r="AH5" s="496"/>
      <c r="AI5" s="496"/>
      <c r="AJ5" s="496"/>
      <c r="AK5" s="496"/>
      <c r="AL5" s="496"/>
      <c r="AM5" s="496"/>
      <c r="AN5" s="496"/>
      <c r="AO5" s="496"/>
      <c r="AP5" s="496"/>
      <c r="AQ5" s="496"/>
      <c r="AR5" s="496"/>
      <c r="AS5" s="496"/>
      <c r="AT5" s="496"/>
      <c r="AU5" s="496"/>
      <c r="AV5" s="496"/>
      <c r="AW5" s="496"/>
      <c r="AX5" s="496"/>
      <c r="AY5" s="496"/>
      <c r="AZ5" s="496"/>
      <c r="BA5" s="496"/>
      <c r="BB5" s="496"/>
      <c r="BC5" s="496"/>
      <c r="BD5" s="496"/>
      <c r="BE5" s="496"/>
      <c r="BF5" s="496"/>
      <c r="BG5" s="496"/>
      <c r="BH5" s="496"/>
      <c r="BI5" s="496"/>
      <c r="BJ5" s="496"/>
      <c r="BK5" s="496"/>
    </row>
    <row r="6" spans="1:63" ht="15" customHeight="1" x14ac:dyDescent="0.15">
      <c r="A6" s="156"/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56"/>
      <c r="BJ6" s="156"/>
      <c r="BK6" s="156"/>
    </row>
    <row r="7" spans="1:63" ht="15" customHeight="1" x14ac:dyDescent="0.15">
      <c r="A7" s="156"/>
      <c r="B7" s="156"/>
      <c r="C7" s="497" t="s">
        <v>68</v>
      </c>
      <c r="D7" s="497"/>
      <c r="E7" s="497"/>
      <c r="F7" s="497"/>
      <c r="G7" s="497"/>
      <c r="H7" s="497"/>
      <c r="I7" s="497"/>
      <c r="J7" s="497"/>
      <c r="K7" s="497"/>
      <c r="L7" s="497"/>
      <c r="M7" s="497"/>
      <c r="N7" s="497"/>
      <c r="O7" s="497"/>
      <c r="P7" s="497"/>
      <c r="Q7" s="497"/>
      <c r="R7" s="497"/>
      <c r="S7" s="497"/>
      <c r="T7" s="497"/>
      <c r="U7" s="497"/>
      <c r="V7" s="497"/>
      <c r="W7" s="497"/>
      <c r="X7" s="497"/>
      <c r="Y7" s="497"/>
      <c r="Z7" s="497"/>
      <c r="AA7" s="497"/>
      <c r="AB7" s="497"/>
      <c r="AC7" s="497"/>
      <c r="AD7" s="497"/>
      <c r="AE7" s="497"/>
      <c r="AF7" s="497"/>
      <c r="AG7" s="497"/>
      <c r="AH7" s="497"/>
      <c r="AI7" s="497"/>
      <c r="AJ7" s="497"/>
      <c r="AK7" s="497"/>
      <c r="AL7" s="497"/>
      <c r="AM7" s="497"/>
      <c r="AN7" s="497"/>
      <c r="AO7" s="497"/>
      <c r="AP7" s="497"/>
      <c r="AQ7" s="497"/>
      <c r="AR7" s="497"/>
      <c r="AS7" s="497"/>
      <c r="AT7" s="497"/>
      <c r="AU7" s="497"/>
      <c r="AV7" s="497"/>
      <c r="AW7" s="497"/>
      <c r="AX7" s="497"/>
      <c r="AY7" s="497"/>
      <c r="AZ7" s="497"/>
      <c r="BA7" s="497"/>
      <c r="BB7" s="497"/>
      <c r="BC7" s="497"/>
      <c r="BD7" s="497"/>
      <c r="BE7" s="497"/>
      <c r="BF7" s="497"/>
      <c r="BG7" s="497"/>
      <c r="BH7" s="497"/>
      <c r="BI7" s="497"/>
      <c r="BJ7" s="157"/>
      <c r="BK7" s="156"/>
    </row>
    <row r="8" spans="1:63" ht="15" customHeight="1" x14ac:dyDescent="0.15">
      <c r="A8" s="156"/>
      <c r="B8" s="156"/>
      <c r="C8" s="497"/>
      <c r="D8" s="497"/>
      <c r="E8" s="497"/>
      <c r="F8" s="497"/>
      <c r="G8" s="497"/>
      <c r="H8" s="497"/>
      <c r="I8" s="497"/>
      <c r="J8" s="497"/>
      <c r="K8" s="497"/>
      <c r="L8" s="497"/>
      <c r="M8" s="497"/>
      <c r="N8" s="497"/>
      <c r="O8" s="497"/>
      <c r="P8" s="497"/>
      <c r="Q8" s="497"/>
      <c r="R8" s="497"/>
      <c r="S8" s="497"/>
      <c r="T8" s="497"/>
      <c r="U8" s="497"/>
      <c r="V8" s="497"/>
      <c r="W8" s="497"/>
      <c r="X8" s="497"/>
      <c r="Y8" s="497"/>
      <c r="Z8" s="497"/>
      <c r="AA8" s="497"/>
      <c r="AB8" s="497"/>
      <c r="AC8" s="497"/>
      <c r="AD8" s="497"/>
      <c r="AE8" s="497"/>
      <c r="AF8" s="497"/>
      <c r="AG8" s="497"/>
      <c r="AH8" s="497"/>
      <c r="AI8" s="497"/>
      <c r="AJ8" s="497"/>
      <c r="AK8" s="497"/>
      <c r="AL8" s="497"/>
      <c r="AM8" s="497"/>
      <c r="AN8" s="497"/>
      <c r="AO8" s="497"/>
      <c r="AP8" s="497"/>
      <c r="AQ8" s="497"/>
      <c r="AR8" s="497"/>
      <c r="AS8" s="497"/>
      <c r="AT8" s="497"/>
      <c r="AU8" s="497"/>
      <c r="AV8" s="497"/>
      <c r="AW8" s="497"/>
      <c r="AX8" s="497"/>
      <c r="AY8" s="497"/>
      <c r="AZ8" s="497"/>
      <c r="BA8" s="497"/>
      <c r="BB8" s="497"/>
      <c r="BC8" s="497"/>
      <c r="BD8" s="497"/>
      <c r="BE8" s="497"/>
      <c r="BF8" s="497"/>
      <c r="BG8" s="497"/>
      <c r="BH8" s="497"/>
      <c r="BI8" s="497"/>
      <c r="BJ8" s="157"/>
      <c r="BK8" s="156"/>
    </row>
    <row r="9" spans="1:63" s="158" customFormat="1" ht="18.75" customHeight="1" x14ac:dyDescent="0.15">
      <c r="B9" s="159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</row>
    <row r="10" spans="1:63" s="154" customFormat="1" ht="18" customHeight="1" x14ac:dyDescent="0.15">
      <c r="A10" s="161"/>
      <c r="B10" s="498" t="s">
        <v>69</v>
      </c>
      <c r="C10" s="499"/>
      <c r="D10" s="162" t="s">
        <v>70</v>
      </c>
      <c r="E10" s="504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6"/>
      <c r="U10" s="296"/>
      <c r="V10" s="296"/>
      <c r="W10" s="296"/>
      <c r="X10" s="296"/>
      <c r="Y10" s="296"/>
      <c r="Z10" s="296"/>
      <c r="AA10" s="296"/>
      <c r="AB10" s="296"/>
      <c r="AC10" s="296"/>
      <c r="AD10" s="296"/>
      <c r="AE10" s="505"/>
      <c r="AF10" s="506" t="s">
        <v>71</v>
      </c>
      <c r="AG10" s="507"/>
      <c r="AH10" s="507"/>
      <c r="AI10" s="508"/>
      <c r="AJ10" s="163" t="s">
        <v>72</v>
      </c>
      <c r="AK10" s="509"/>
      <c r="AL10" s="509"/>
      <c r="AM10" s="509"/>
      <c r="AN10" s="509"/>
      <c r="AO10" s="164" t="s">
        <v>73</v>
      </c>
      <c r="AP10" s="510"/>
      <c r="AQ10" s="510"/>
      <c r="AR10" s="510"/>
      <c r="AS10" s="510"/>
      <c r="AT10" s="510"/>
      <c r="AU10" s="306" t="s">
        <v>74</v>
      </c>
      <c r="AV10" s="306"/>
      <c r="AW10" s="165" t="s">
        <v>75</v>
      </c>
      <c r="AX10" s="511"/>
      <c r="AY10" s="511"/>
      <c r="AZ10" s="511"/>
      <c r="BA10" s="166" t="s">
        <v>76</v>
      </c>
      <c r="BB10" s="166"/>
      <c r="BC10" s="511"/>
      <c r="BD10" s="511"/>
      <c r="BE10" s="511"/>
      <c r="BF10" s="167"/>
      <c r="BG10" s="163" t="s">
        <v>73</v>
      </c>
      <c r="BH10" s="511"/>
      <c r="BI10" s="511"/>
      <c r="BJ10" s="511"/>
      <c r="BK10" s="513"/>
    </row>
    <row r="11" spans="1:63" s="154" customFormat="1" ht="18" customHeight="1" x14ac:dyDescent="0.15">
      <c r="A11" s="161"/>
      <c r="B11" s="500"/>
      <c r="C11" s="501"/>
      <c r="D11" s="449" t="s">
        <v>77</v>
      </c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3"/>
      <c r="AF11" s="486"/>
      <c r="AG11" s="487"/>
      <c r="AH11" s="487"/>
      <c r="AI11" s="488"/>
      <c r="AU11" s="258" t="s">
        <v>78</v>
      </c>
      <c r="AV11" s="258"/>
      <c r="AW11" s="168" t="s">
        <v>75</v>
      </c>
      <c r="AX11" s="478"/>
      <c r="AY11" s="478"/>
      <c r="AZ11" s="478"/>
      <c r="BA11" s="169" t="s">
        <v>76</v>
      </c>
      <c r="BB11" s="169"/>
      <c r="BC11" s="478"/>
      <c r="BD11" s="478"/>
      <c r="BE11" s="478"/>
      <c r="BF11" s="170"/>
      <c r="BG11" s="153" t="s">
        <v>73</v>
      </c>
      <c r="BH11" s="478"/>
      <c r="BI11" s="478"/>
      <c r="BJ11" s="478"/>
      <c r="BK11" s="479"/>
    </row>
    <row r="12" spans="1:63" s="154" customFormat="1" ht="18" customHeight="1" x14ac:dyDescent="0.15">
      <c r="A12" s="161"/>
      <c r="B12" s="500"/>
      <c r="C12" s="501"/>
      <c r="D12" s="449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3"/>
      <c r="AF12" s="486"/>
      <c r="AG12" s="487"/>
      <c r="AH12" s="487"/>
      <c r="AI12" s="488"/>
      <c r="AJ12" s="258" t="s">
        <v>70</v>
      </c>
      <c r="AK12" s="258"/>
      <c r="AL12" s="258"/>
      <c r="AM12" s="258"/>
      <c r="AN12" s="476"/>
      <c r="AO12" s="476"/>
      <c r="AP12" s="476"/>
      <c r="AQ12" s="476"/>
      <c r="AR12" s="476"/>
      <c r="AS12" s="476"/>
      <c r="AT12" s="476"/>
      <c r="AU12" s="476"/>
      <c r="AV12" s="476"/>
      <c r="AW12" s="476"/>
      <c r="AX12" s="476"/>
      <c r="AY12" s="476"/>
      <c r="AZ12" s="476"/>
      <c r="BA12" s="476"/>
      <c r="BB12" s="476"/>
      <c r="BC12" s="476"/>
      <c r="BD12" s="476"/>
      <c r="BE12" s="476"/>
      <c r="BF12" s="476"/>
      <c r="BG12" s="476"/>
      <c r="BH12" s="476"/>
      <c r="BI12" s="476"/>
      <c r="BJ12" s="476"/>
      <c r="BK12" s="477"/>
    </row>
    <row r="13" spans="1:63" s="154" customFormat="1" ht="18" customHeight="1" x14ac:dyDescent="0.15">
      <c r="A13" s="161"/>
      <c r="B13" s="500"/>
      <c r="C13" s="501"/>
      <c r="D13" s="381"/>
      <c r="E13" s="285"/>
      <c r="F13" s="285"/>
      <c r="G13" s="285"/>
      <c r="H13" s="285"/>
      <c r="I13" s="285"/>
      <c r="J13" s="285"/>
      <c r="K13" s="285"/>
      <c r="L13" s="285"/>
      <c r="M13" s="285"/>
      <c r="N13" s="285"/>
      <c r="O13" s="285"/>
      <c r="P13" s="285"/>
      <c r="Q13" s="285"/>
      <c r="R13" s="285"/>
      <c r="S13" s="285"/>
      <c r="T13" s="285"/>
      <c r="U13" s="285"/>
      <c r="V13" s="285"/>
      <c r="W13" s="285"/>
      <c r="X13" s="285"/>
      <c r="Y13" s="285"/>
      <c r="Z13" s="285"/>
      <c r="AA13" s="285"/>
      <c r="AB13" s="285"/>
      <c r="AC13" s="285"/>
      <c r="AD13" s="285"/>
      <c r="AE13" s="446"/>
      <c r="AF13" s="486"/>
      <c r="AG13" s="487"/>
      <c r="AH13" s="487"/>
      <c r="AI13" s="488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2"/>
      <c r="BE13" s="252"/>
      <c r="BF13" s="252"/>
      <c r="BG13" s="252"/>
      <c r="BH13" s="252"/>
      <c r="BI13" s="252"/>
      <c r="BJ13" s="252"/>
      <c r="BK13" s="280"/>
    </row>
    <row r="14" spans="1:63" s="154" customFormat="1" ht="18" customHeight="1" x14ac:dyDescent="0.15">
      <c r="A14" s="161"/>
      <c r="B14" s="500"/>
      <c r="C14" s="501"/>
      <c r="D14" s="171" t="s">
        <v>70</v>
      </c>
      <c r="E14" s="480"/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79"/>
      <c r="Q14" s="279"/>
      <c r="R14" s="279"/>
      <c r="S14" s="279"/>
      <c r="T14" s="279"/>
      <c r="U14" s="279"/>
      <c r="V14" s="279"/>
      <c r="W14" s="279"/>
      <c r="X14" s="279"/>
      <c r="Y14" s="279"/>
      <c r="Z14" s="279"/>
      <c r="AA14" s="279"/>
      <c r="AB14" s="279"/>
      <c r="AC14" s="279"/>
      <c r="AD14" s="279"/>
      <c r="AE14" s="481"/>
      <c r="AF14" s="486"/>
      <c r="AG14" s="487"/>
      <c r="AH14" s="487"/>
      <c r="AI14" s="488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2"/>
      <c r="AU14" s="252"/>
      <c r="AV14" s="252"/>
      <c r="AW14" s="252"/>
      <c r="AX14" s="252"/>
      <c r="AY14" s="252"/>
      <c r="AZ14" s="252"/>
      <c r="BA14" s="252"/>
      <c r="BB14" s="252"/>
      <c r="BC14" s="252"/>
      <c r="BD14" s="252"/>
      <c r="BE14" s="252"/>
      <c r="BF14" s="252"/>
      <c r="BG14" s="252"/>
      <c r="BH14" s="252"/>
      <c r="BI14" s="252"/>
      <c r="BJ14" s="252"/>
      <c r="BK14" s="280"/>
    </row>
    <row r="15" spans="1:63" s="154" customFormat="1" ht="18" customHeight="1" x14ac:dyDescent="0.15">
      <c r="A15" s="161"/>
      <c r="B15" s="500"/>
      <c r="C15" s="501"/>
      <c r="D15" s="172" t="s">
        <v>79</v>
      </c>
      <c r="E15" s="482"/>
      <c r="F15" s="482"/>
      <c r="G15" s="482"/>
      <c r="H15" s="482"/>
      <c r="I15" s="482"/>
      <c r="J15" s="482"/>
      <c r="K15" s="482"/>
      <c r="L15" s="482"/>
      <c r="M15" s="482"/>
      <c r="N15" s="482"/>
      <c r="O15" s="482"/>
      <c r="P15" s="482"/>
      <c r="Q15" s="482"/>
      <c r="R15" s="482"/>
      <c r="S15" s="482"/>
      <c r="T15" s="482"/>
      <c r="U15" s="482"/>
      <c r="V15" s="482"/>
      <c r="W15" s="482"/>
      <c r="X15" s="482"/>
      <c r="Y15" s="482"/>
      <c r="Z15" s="482"/>
      <c r="AA15" s="482"/>
      <c r="AB15" s="482"/>
      <c r="AC15" s="482"/>
      <c r="AD15" s="482"/>
      <c r="AE15" s="483"/>
      <c r="AF15" s="489"/>
      <c r="AG15" s="490"/>
      <c r="AH15" s="490"/>
      <c r="AI15" s="491"/>
      <c r="AJ15" s="285"/>
      <c r="AK15" s="285"/>
      <c r="AL15" s="285"/>
      <c r="AM15" s="285"/>
      <c r="AN15" s="285"/>
      <c r="AO15" s="285"/>
      <c r="AP15" s="285"/>
      <c r="AQ15" s="285"/>
      <c r="AR15" s="285"/>
      <c r="AS15" s="285"/>
      <c r="AT15" s="285"/>
      <c r="AU15" s="285"/>
      <c r="AV15" s="285"/>
      <c r="AW15" s="285"/>
      <c r="AX15" s="285"/>
      <c r="AY15" s="285"/>
      <c r="AZ15" s="285"/>
      <c r="BA15" s="285"/>
      <c r="BB15" s="285"/>
      <c r="BC15" s="285"/>
      <c r="BD15" s="285"/>
      <c r="BE15" s="285"/>
      <c r="BF15" s="285"/>
      <c r="BG15" s="285"/>
      <c r="BH15" s="285"/>
      <c r="BI15" s="285"/>
      <c r="BJ15" s="285"/>
      <c r="BK15" s="447"/>
    </row>
    <row r="16" spans="1:63" s="154" customFormat="1" ht="18" customHeight="1" x14ac:dyDescent="0.15">
      <c r="A16" s="161"/>
      <c r="B16" s="500"/>
      <c r="C16" s="501"/>
      <c r="D16" s="172" t="s">
        <v>80</v>
      </c>
      <c r="E16" s="482"/>
      <c r="F16" s="482"/>
      <c r="G16" s="482"/>
      <c r="H16" s="482"/>
      <c r="I16" s="482"/>
      <c r="J16" s="482"/>
      <c r="K16" s="482"/>
      <c r="L16" s="482"/>
      <c r="M16" s="482"/>
      <c r="N16" s="482"/>
      <c r="O16" s="482"/>
      <c r="P16" s="482"/>
      <c r="Q16" s="482"/>
      <c r="R16" s="482"/>
      <c r="S16" s="482"/>
      <c r="T16" s="482"/>
      <c r="U16" s="482"/>
      <c r="V16" s="482"/>
      <c r="W16" s="482"/>
      <c r="X16" s="482"/>
      <c r="Y16" s="482"/>
      <c r="Z16" s="482"/>
      <c r="AA16" s="482"/>
      <c r="AB16" s="482"/>
      <c r="AC16" s="482"/>
      <c r="AD16" s="482"/>
      <c r="AE16" s="483"/>
      <c r="AF16" s="1049" t="s">
        <v>244</v>
      </c>
      <c r="AG16" s="1050"/>
      <c r="AH16" s="1050"/>
      <c r="AI16" s="1051"/>
      <c r="AJ16" s="173" t="s">
        <v>72</v>
      </c>
      <c r="AK16" s="492"/>
      <c r="AL16" s="492"/>
      <c r="AM16" s="492"/>
      <c r="AN16" s="492"/>
      <c r="AO16" s="174" t="s">
        <v>73</v>
      </c>
      <c r="AP16" s="493"/>
      <c r="AQ16" s="493"/>
      <c r="AR16" s="493"/>
      <c r="AS16" s="493"/>
      <c r="AT16" s="493"/>
      <c r="AU16" s="249" t="s">
        <v>74</v>
      </c>
      <c r="AV16" s="249"/>
      <c r="AW16" s="175" t="s">
        <v>75</v>
      </c>
      <c r="AX16" s="494"/>
      <c r="AY16" s="494"/>
      <c r="AZ16" s="494"/>
      <c r="BA16" s="176" t="s">
        <v>76</v>
      </c>
      <c r="BB16" s="176"/>
      <c r="BC16" s="494"/>
      <c r="BD16" s="494"/>
      <c r="BE16" s="494"/>
      <c r="BF16" s="177"/>
      <c r="BG16" s="173" t="s">
        <v>73</v>
      </c>
      <c r="BH16" s="494"/>
      <c r="BI16" s="494"/>
      <c r="BJ16" s="494"/>
      <c r="BK16" s="495"/>
    </row>
    <row r="17" spans="1:66" s="154" customFormat="1" ht="18" customHeight="1" x14ac:dyDescent="0.15">
      <c r="A17" s="161"/>
      <c r="B17" s="500"/>
      <c r="C17" s="501"/>
      <c r="D17" s="178" t="s">
        <v>81</v>
      </c>
      <c r="E17" s="484"/>
      <c r="F17" s="484"/>
      <c r="G17" s="484"/>
      <c r="H17" s="484"/>
      <c r="I17" s="484"/>
      <c r="J17" s="484"/>
      <c r="K17" s="484"/>
      <c r="L17" s="484"/>
      <c r="M17" s="484"/>
      <c r="N17" s="484"/>
      <c r="O17" s="484"/>
      <c r="P17" s="484"/>
      <c r="Q17" s="484"/>
      <c r="R17" s="484"/>
      <c r="S17" s="484"/>
      <c r="T17" s="484"/>
      <c r="U17" s="484"/>
      <c r="V17" s="484"/>
      <c r="W17" s="484"/>
      <c r="X17" s="484"/>
      <c r="Y17" s="484"/>
      <c r="Z17" s="484"/>
      <c r="AA17" s="484"/>
      <c r="AB17" s="484"/>
      <c r="AC17" s="484"/>
      <c r="AD17" s="484"/>
      <c r="AE17" s="485"/>
      <c r="AF17" s="1052"/>
      <c r="AG17" s="1053"/>
      <c r="AH17" s="1053"/>
      <c r="AI17" s="1054"/>
      <c r="AU17" s="258" t="s">
        <v>78</v>
      </c>
      <c r="AV17" s="258"/>
      <c r="AW17" s="168" t="s">
        <v>75</v>
      </c>
      <c r="AX17" s="478"/>
      <c r="AY17" s="478"/>
      <c r="AZ17" s="478"/>
      <c r="BA17" s="169" t="s">
        <v>76</v>
      </c>
      <c r="BB17" s="169"/>
      <c r="BC17" s="478"/>
      <c r="BD17" s="478"/>
      <c r="BE17" s="478"/>
      <c r="BF17" s="170"/>
      <c r="BG17" s="153" t="s">
        <v>73</v>
      </c>
      <c r="BH17" s="478"/>
      <c r="BI17" s="478"/>
      <c r="BJ17" s="478"/>
      <c r="BK17" s="479"/>
    </row>
    <row r="18" spans="1:66" s="154" customFormat="1" ht="18" customHeight="1" x14ac:dyDescent="0.15">
      <c r="A18" s="161"/>
      <c r="B18" s="500"/>
      <c r="C18" s="501"/>
      <c r="D18" s="171" t="s">
        <v>70</v>
      </c>
      <c r="E18" s="480"/>
      <c r="F18" s="279"/>
      <c r="G18" s="279"/>
      <c r="H18" s="279"/>
      <c r="I18" s="279"/>
      <c r="J18" s="279"/>
      <c r="K18" s="279"/>
      <c r="L18" s="279"/>
      <c r="M18" s="279"/>
      <c r="N18" s="279"/>
      <c r="O18" s="279"/>
      <c r="P18" s="279"/>
      <c r="Q18" s="279"/>
      <c r="R18" s="279"/>
      <c r="S18" s="279"/>
      <c r="T18" s="279"/>
      <c r="U18" s="279"/>
      <c r="V18" s="279"/>
      <c r="W18" s="279"/>
      <c r="X18" s="279"/>
      <c r="Y18" s="279"/>
      <c r="Z18" s="279"/>
      <c r="AA18" s="279"/>
      <c r="AB18" s="279"/>
      <c r="AC18" s="279"/>
      <c r="AD18" s="279"/>
      <c r="AE18" s="481"/>
      <c r="AF18" s="1052"/>
      <c r="AG18" s="1053"/>
      <c r="AH18" s="1053"/>
      <c r="AI18" s="1054"/>
      <c r="AJ18" s="258" t="s">
        <v>70</v>
      </c>
      <c r="AK18" s="258"/>
      <c r="AL18" s="258"/>
      <c r="AM18" s="258"/>
      <c r="AN18" s="476"/>
      <c r="AO18" s="476"/>
      <c r="AP18" s="476"/>
      <c r="AQ18" s="476"/>
      <c r="AR18" s="476"/>
      <c r="AS18" s="476"/>
      <c r="AT18" s="476"/>
      <c r="AU18" s="476"/>
      <c r="AV18" s="476"/>
      <c r="AW18" s="476"/>
      <c r="AX18" s="476"/>
      <c r="AY18" s="476"/>
      <c r="AZ18" s="476"/>
      <c r="BA18" s="476"/>
      <c r="BB18" s="476"/>
      <c r="BC18" s="476"/>
      <c r="BD18" s="476"/>
      <c r="BE18" s="476"/>
      <c r="BF18" s="476"/>
      <c r="BG18" s="476"/>
      <c r="BH18" s="476"/>
      <c r="BI18" s="476"/>
      <c r="BJ18" s="476"/>
      <c r="BK18" s="477"/>
    </row>
    <row r="19" spans="1:66" s="154" customFormat="1" ht="18" customHeight="1" x14ac:dyDescent="0.15">
      <c r="A19" s="161"/>
      <c r="B19" s="500"/>
      <c r="C19" s="501"/>
      <c r="D19" s="445" t="s">
        <v>82</v>
      </c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52"/>
      <c r="AD19" s="252"/>
      <c r="AE19" s="253"/>
      <c r="AF19" s="1052"/>
      <c r="AG19" s="1053"/>
      <c r="AH19" s="1053"/>
      <c r="AI19" s="1054"/>
      <c r="AJ19" s="252"/>
      <c r="AK19" s="252"/>
      <c r="AL19" s="252"/>
      <c r="AM19" s="252"/>
      <c r="AN19" s="252"/>
      <c r="AO19" s="252"/>
      <c r="AP19" s="252"/>
      <c r="AQ19" s="252"/>
      <c r="AR19" s="252"/>
      <c r="AS19" s="252"/>
      <c r="AT19" s="252"/>
      <c r="AU19" s="252"/>
      <c r="AV19" s="252"/>
      <c r="AW19" s="252"/>
      <c r="AX19" s="252"/>
      <c r="AY19" s="252"/>
      <c r="AZ19" s="252"/>
      <c r="BA19" s="252"/>
      <c r="BB19" s="252"/>
      <c r="BC19" s="252"/>
      <c r="BD19" s="252"/>
      <c r="BE19" s="252"/>
      <c r="BF19" s="252"/>
      <c r="BG19" s="252"/>
      <c r="BH19" s="252"/>
      <c r="BI19" s="252"/>
      <c r="BJ19" s="252"/>
      <c r="BK19" s="280"/>
    </row>
    <row r="20" spans="1:66" s="154" customFormat="1" ht="18" customHeight="1" x14ac:dyDescent="0.15">
      <c r="A20" s="161"/>
      <c r="B20" s="500"/>
      <c r="C20" s="501"/>
      <c r="D20" s="445"/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  <c r="P20" s="252"/>
      <c r="Q20" s="252"/>
      <c r="R20" s="252"/>
      <c r="S20" s="252"/>
      <c r="T20" s="252"/>
      <c r="U20" s="252"/>
      <c r="V20" s="252"/>
      <c r="W20" s="252"/>
      <c r="X20" s="252"/>
      <c r="Y20" s="252"/>
      <c r="Z20" s="252"/>
      <c r="AA20" s="252"/>
      <c r="AB20" s="252"/>
      <c r="AC20" s="252"/>
      <c r="AD20" s="252"/>
      <c r="AE20" s="253"/>
      <c r="AF20" s="1052"/>
      <c r="AG20" s="1053"/>
      <c r="AH20" s="1053"/>
      <c r="AI20" s="1054"/>
      <c r="AJ20" s="252"/>
      <c r="AK20" s="252"/>
      <c r="AL20" s="252"/>
      <c r="AM20" s="252"/>
      <c r="AN20" s="252"/>
      <c r="AO20" s="252"/>
      <c r="AP20" s="252"/>
      <c r="AQ20" s="252"/>
      <c r="AR20" s="252"/>
      <c r="AS20" s="252"/>
      <c r="AT20" s="252"/>
      <c r="AU20" s="252"/>
      <c r="AV20" s="252"/>
      <c r="AW20" s="252"/>
      <c r="AX20" s="252"/>
      <c r="AY20" s="252"/>
      <c r="AZ20" s="252"/>
      <c r="BA20" s="252"/>
      <c r="BB20" s="252"/>
      <c r="BC20" s="252"/>
      <c r="BD20" s="252"/>
      <c r="BE20" s="252"/>
      <c r="BF20" s="252"/>
      <c r="BG20" s="252"/>
      <c r="BH20" s="252"/>
      <c r="BI20" s="252"/>
      <c r="BJ20" s="252"/>
      <c r="BK20" s="280"/>
    </row>
    <row r="21" spans="1:66" s="154" customFormat="1" ht="18" customHeight="1" x14ac:dyDescent="0.15">
      <c r="A21" s="161"/>
      <c r="B21" s="500"/>
      <c r="C21" s="501"/>
      <c r="D21" s="179" t="s">
        <v>83</v>
      </c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5"/>
      <c r="P21" s="285"/>
      <c r="Q21" s="285"/>
      <c r="R21" s="285"/>
      <c r="S21" s="285"/>
      <c r="T21" s="285"/>
      <c r="U21" s="285"/>
      <c r="V21" s="285"/>
      <c r="W21" s="285"/>
      <c r="X21" s="285"/>
      <c r="Y21" s="285"/>
      <c r="Z21" s="285"/>
      <c r="AA21" s="285"/>
      <c r="AB21" s="285"/>
      <c r="AC21" s="285"/>
      <c r="AD21" s="285"/>
      <c r="AE21" s="446"/>
      <c r="AF21" s="1055"/>
      <c r="AG21" s="1056"/>
      <c r="AH21" s="1056"/>
      <c r="AI21" s="1057"/>
      <c r="AJ21" s="285"/>
      <c r="AK21" s="285"/>
      <c r="AL21" s="285"/>
      <c r="AM21" s="285"/>
      <c r="AN21" s="285"/>
      <c r="AO21" s="285"/>
      <c r="AP21" s="285"/>
      <c r="AQ21" s="285"/>
      <c r="AR21" s="285"/>
      <c r="AS21" s="285"/>
      <c r="AT21" s="285"/>
      <c r="AU21" s="285"/>
      <c r="AV21" s="285"/>
      <c r="AW21" s="285"/>
      <c r="AX21" s="285"/>
      <c r="AY21" s="285"/>
      <c r="AZ21" s="285"/>
      <c r="BA21" s="285"/>
      <c r="BB21" s="285"/>
      <c r="BC21" s="285"/>
      <c r="BD21" s="285"/>
      <c r="BE21" s="285"/>
      <c r="BF21" s="285"/>
      <c r="BG21" s="285"/>
      <c r="BH21" s="285"/>
      <c r="BI21" s="285"/>
      <c r="BJ21" s="285"/>
      <c r="BK21" s="447"/>
    </row>
    <row r="22" spans="1:66" s="154" customFormat="1" ht="21" customHeight="1" x14ac:dyDescent="0.15">
      <c r="A22" s="161"/>
      <c r="B22" s="500"/>
      <c r="C22" s="501"/>
      <c r="D22" s="377" t="s">
        <v>84</v>
      </c>
      <c r="E22" s="378"/>
      <c r="F22" s="450" t="s">
        <v>85</v>
      </c>
      <c r="G22" s="451"/>
      <c r="H22" s="451"/>
      <c r="I22" s="451"/>
      <c r="J22" s="451"/>
      <c r="K22" s="451"/>
      <c r="L22" s="451"/>
      <c r="M22" s="451"/>
      <c r="N22" s="451"/>
      <c r="O22" s="451"/>
      <c r="P22" s="451"/>
      <c r="Q22" s="451"/>
      <c r="R22" s="451"/>
      <c r="S22" s="456" t="s">
        <v>86</v>
      </c>
      <c r="T22" s="382"/>
      <c r="U22" s="382"/>
      <c r="V22" s="383"/>
      <c r="W22" s="263" t="s">
        <v>87</v>
      </c>
      <c r="X22" s="264"/>
      <c r="Y22" s="264"/>
      <c r="Z22" s="264"/>
      <c r="AA22" s="264"/>
      <c r="AB22" s="264"/>
      <c r="AC22" s="264"/>
      <c r="AD22" s="264"/>
      <c r="AE22" s="264"/>
      <c r="AF22" s="264"/>
      <c r="AG22" s="264"/>
      <c r="AH22" s="461"/>
      <c r="AI22" s="461"/>
      <c r="AJ22" s="461"/>
      <c r="AK22" s="462" t="s">
        <v>88</v>
      </c>
      <c r="AL22" s="463"/>
      <c r="AM22" s="464" t="s">
        <v>89</v>
      </c>
      <c r="AN22" s="465"/>
      <c r="AO22" s="465"/>
      <c r="AP22" s="465"/>
      <c r="AQ22" s="465"/>
      <c r="AR22" s="465"/>
      <c r="AS22" s="465"/>
      <c r="AT22" s="466"/>
      <c r="AU22" s="235" t="s">
        <v>90</v>
      </c>
      <c r="AV22" s="235"/>
      <c r="AW22" s="235"/>
      <c r="AX22" s="235"/>
      <c r="AY22" s="235"/>
      <c r="AZ22" s="235"/>
      <c r="BA22" s="235"/>
      <c r="BB22" s="235"/>
      <c r="BC22" s="235"/>
      <c r="BD22" s="235"/>
      <c r="BE22" s="235"/>
      <c r="BF22" s="235"/>
      <c r="BG22" s="235"/>
      <c r="BH22" s="235"/>
      <c r="BI22" s="235"/>
      <c r="BJ22" s="235"/>
      <c r="BK22" s="236"/>
    </row>
    <row r="23" spans="1:66" s="154" customFormat="1" ht="21" customHeight="1" x14ac:dyDescent="0.15">
      <c r="A23" s="161"/>
      <c r="B23" s="500"/>
      <c r="C23" s="501"/>
      <c r="D23" s="448"/>
      <c r="E23" s="449"/>
      <c r="F23" s="452"/>
      <c r="G23" s="453"/>
      <c r="H23" s="453"/>
      <c r="I23" s="453"/>
      <c r="J23" s="453"/>
      <c r="K23" s="453"/>
      <c r="L23" s="453"/>
      <c r="M23" s="453"/>
      <c r="N23" s="453"/>
      <c r="O23" s="453"/>
      <c r="P23" s="453"/>
      <c r="Q23" s="453"/>
      <c r="R23" s="453"/>
      <c r="S23" s="457"/>
      <c r="T23" s="458"/>
      <c r="U23" s="458"/>
      <c r="V23" s="459"/>
      <c r="W23" s="251" t="s">
        <v>91</v>
      </c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473"/>
      <c r="AI23" s="473"/>
      <c r="AJ23" s="473"/>
      <c r="AK23" s="474" t="s">
        <v>88</v>
      </c>
      <c r="AL23" s="475"/>
      <c r="AM23" s="467"/>
      <c r="AN23" s="468"/>
      <c r="AO23" s="468"/>
      <c r="AP23" s="468"/>
      <c r="AQ23" s="468"/>
      <c r="AR23" s="468"/>
      <c r="AS23" s="468"/>
      <c r="AT23" s="469"/>
      <c r="AU23" s="249"/>
      <c r="AV23" s="249"/>
      <c r="AW23" s="249"/>
      <c r="AX23" s="249"/>
      <c r="AY23" s="364"/>
      <c r="AZ23" s="362" t="s">
        <v>65</v>
      </c>
      <c r="BA23" s="364"/>
      <c r="BB23" s="362"/>
      <c r="BC23" s="249"/>
      <c r="BD23" s="249"/>
      <c r="BE23" s="362" t="s">
        <v>92</v>
      </c>
      <c r="BF23" s="364"/>
      <c r="BG23" s="365"/>
      <c r="BH23" s="265"/>
      <c r="BI23" s="366"/>
      <c r="BJ23" s="362" t="s">
        <v>93</v>
      </c>
      <c r="BK23" s="250"/>
    </row>
    <row r="24" spans="1:66" s="154" customFormat="1" ht="21" customHeight="1" x14ac:dyDescent="0.15">
      <c r="A24" s="161"/>
      <c r="B24" s="500"/>
      <c r="C24" s="501"/>
      <c r="D24" s="380"/>
      <c r="E24" s="381"/>
      <c r="F24" s="454"/>
      <c r="G24" s="455"/>
      <c r="H24" s="455"/>
      <c r="I24" s="455"/>
      <c r="J24" s="455"/>
      <c r="K24" s="455"/>
      <c r="L24" s="455"/>
      <c r="M24" s="455"/>
      <c r="N24" s="455"/>
      <c r="O24" s="455"/>
      <c r="P24" s="455"/>
      <c r="Q24" s="455"/>
      <c r="R24" s="455"/>
      <c r="S24" s="460"/>
      <c r="T24" s="384"/>
      <c r="U24" s="384"/>
      <c r="V24" s="385"/>
      <c r="W24" s="284" t="s">
        <v>94</v>
      </c>
      <c r="X24" s="285"/>
      <c r="Y24" s="285"/>
      <c r="Z24" s="285"/>
      <c r="AA24" s="285"/>
      <c r="AB24" s="285"/>
      <c r="AC24" s="285"/>
      <c r="AD24" s="285"/>
      <c r="AE24" s="285"/>
      <c r="AF24" s="285"/>
      <c r="AG24" s="285"/>
      <c r="AH24" s="310"/>
      <c r="AI24" s="310"/>
      <c r="AJ24" s="310"/>
      <c r="AK24" s="287" t="s">
        <v>88</v>
      </c>
      <c r="AL24" s="357"/>
      <c r="AM24" s="470"/>
      <c r="AN24" s="471"/>
      <c r="AO24" s="471"/>
      <c r="AP24" s="471"/>
      <c r="AQ24" s="471"/>
      <c r="AR24" s="471"/>
      <c r="AS24" s="471"/>
      <c r="AT24" s="472"/>
      <c r="AU24" s="287"/>
      <c r="AV24" s="287"/>
      <c r="AW24" s="287"/>
      <c r="AX24" s="287"/>
      <c r="AY24" s="357"/>
      <c r="AZ24" s="363"/>
      <c r="BA24" s="357"/>
      <c r="BB24" s="363"/>
      <c r="BC24" s="287"/>
      <c r="BD24" s="287"/>
      <c r="BE24" s="363"/>
      <c r="BF24" s="357"/>
      <c r="BG24" s="367"/>
      <c r="BH24" s="289"/>
      <c r="BI24" s="368"/>
      <c r="BJ24" s="363"/>
      <c r="BK24" s="369"/>
    </row>
    <row r="25" spans="1:66" s="154" customFormat="1" ht="21" customHeight="1" x14ac:dyDescent="0.15">
      <c r="A25" s="161"/>
      <c r="B25" s="500"/>
      <c r="C25" s="501"/>
      <c r="D25" s="442" t="s">
        <v>95</v>
      </c>
      <c r="E25" s="443"/>
      <c r="F25" s="228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29"/>
      <c r="V25" s="229"/>
      <c r="W25" s="229"/>
      <c r="X25" s="229"/>
      <c r="Y25" s="229"/>
      <c r="Z25" s="229"/>
      <c r="AA25" s="229"/>
      <c r="AB25" s="229"/>
      <c r="AC25" s="229"/>
      <c r="AD25" s="246"/>
      <c r="AE25" s="444" t="s">
        <v>96</v>
      </c>
      <c r="AF25" s="444"/>
      <c r="AG25" s="444"/>
      <c r="AH25" s="444"/>
      <c r="AI25" s="444"/>
      <c r="AJ25" s="444"/>
      <c r="AK25" s="444"/>
      <c r="AL25" s="444"/>
      <c r="AM25" s="444"/>
      <c r="AN25" s="234"/>
      <c r="AO25" s="430"/>
      <c r="AP25" s="430"/>
      <c r="AQ25" s="430"/>
      <c r="AR25" s="430"/>
      <c r="AS25" s="430"/>
      <c r="AT25" s="430"/>
      <c r="AU25" s="430"/>
      <c r="AV25" s="430"/>
      <c r="AW25" s="430"/>
      <c r="AX25" s="430"/>
      <c r="AY25" s="430"/>
      <c r="AZ25" s="430"/>
      <c r="BA25" s="430"/>
      <c r="BB25" s="430"/>
      <c r="BC25" s="430"/>
      <c r="BD25" s="430"/>
      <c r="BE25" s="430"/>
      <c r="BF25" s="430"/>
      <c r="BG25" s="430"/>
      <c r="BH25" s="430"/>
      <c r="BI25" s="430"/>
      <c r="BJ25" s="430"/>
      <c r="BK25" s="431"/>
      <c r="BN25" s="180"/>
    </row>
    <row r="26" spans="1:66" s="154" customFormat="1" ht="21" customHeight="1" x14ac:dyDescent="0.15">
      <c r="A26" s="161"/>
      <c r="B26" s="500"/>
      <c r="C26" s="501"/>
      <c r="D26" s="382" t="s">
        <v>97</v>
      </c>
      <c r="E26" s="383"/>
      <c r="F26" s="228" t="s">
        <v>98</v>
      </c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434" t="s">
        <v>99</v>
      </c>
      <c r="V26" s="238"/>
      <c r="W26" s="238"/>
      <c r="X26" s="238"/>
      <c r="Y26" s="238"/>
      <c r="Z26" s="238"/>
      <c r="AA26" s="238"/>
      <c r="AB26" s="238"/>
      <c r="AC26" s="238"/>
      <c r="AD26" s="239"/>
      <c r="AE26" s="263" t="s">
        <v>100</v>
      </c>
      <c r="AF26" s="264"/>
      <c r="AG26" s="264"/>
      <c r="AH26" s="264"/>
      <c r="AI26" s="264"/>
      <c r="AJ26" s="264"/>
      <c r="AK26" s="264"/>
      <c r="AL26" s="264"/>
      <c r="AM26" s="264"/>
      <c r="AN26" s="264"/>
      <c r="AO26" s="264"/>
      <c r="AP26" s="264"/>
      <c r="AQ26" s="264"/>
      <c r="AR26" s="264"/>
      <c r="AS26" s="264"/>
      <c r="AT26" s="264"/>
      <c r="AU26" s="264"/>
      <c r="AV26" s="264"/>
      <c r="AW26" s="264"/>
      <c r="AX26" s="264"/>
      <c r="AY26" s="264"/>
      <c r="AZ26" s="264"/>
      <c r="BA26" s="264"/>
      <c r="BB26" s="264"/>
      <c r="BC26" s="264"/>
      <c r="BD26" s="264"/>
      <c r="BE26" s="264"/>
      <c r="BF26" s="264"/>
      <c r="BG26" s="264"/>
      <c r="BH26" s="264"/>
      <c r="BI26" s="264"/>
      <c r="BJ26" s="264"/>
      <c r="BK26" s="436"/>
    </row>
    <row r="27" spans="1:66" s="154" customFormat="1" ht="21" customHeight="1" x14ac:dyDescent="0.15">
      <c r="A27" s="161"/>
      <c r="B27" s="502"/>
      <c r="C27" s="503"/>
      <c r="D27" s="432"/>
      <c r="E27" s="433"/>
      <c r="F27" s="437" t="s">
        <v>101</v>
      </c>
      <c r="G27" s="438"/>
      <c r="H27" s="438"/>
      <c r="I27" s="438"/>
      <c r="J27" s="438"/>
      <c r="K27" s="438"/>
      <c r="L27" s="438"/>
      <c r="M27" s="438"/>
      <c r="N27" s="438"/>
      <c r="O27" s="438"/>
      <c r="P27" s="438"/>
      <c r="Q27" s="438"/>
      <c r="R27" s="438"/>
      <c r="S27" s="438"/>
      <c r="T27" s="438"/>
      <c r="U27" s="435"/>
      <c r="V27" s="244"/>
      <c r="W27" s="244"/>
      <c r="X27" s="244"/>
      <c r="Y27" s="244"/>
      <c r="Z27" s="244"/>
      <c r="AA27" s="244"/>
      <c r="AB27" s="244"/>
      <c r="AC27" s="244"/>
      <c r="AD27" s="245"/>
      <c r="AE27" s="439" t="s">
        <v>102</v>
      </c>
      <c r="AF27" s="440"/>
      <c r="AG27" s="440"/>
      <c r="AH27" s="440"/>
      <c r="AI27" s="440"/>
      <c r="AJ27" s="440"/>
      <c r="AK27" s="440"/>
      <c r="AL27" s="440"/>
      <c r="AM27" s="440"/>
      <c r="AN27" s="440"/>
      <c r="AO27" s="440"/>
      <c r="AP27" s="440"/>
      <c r="AQ27" s="440"/>
      <c r="AR27" s="440"/>
      <c r="AS27" s="440"/>
      <c r="AT27" s="440"/>
      <c r="AU27" s="440"/>
      <c r="AV27" s="440"/>
      <c r="AW27" s="440"/>
      <c r="AX27" s="440"/>
      <c r="AY27" s="440"/>
      <c r="AZ27" s="440"/>
      <c r="BA27" s="440"/>
      <c r="BB27" s="440"/>
      <c r="BC27" s="440"/>
      <c r="BD27" s="440"/>
      <c r="BE27" s="440"/>
      <c r="BF27" s="440"/>
      <c r="BG27" s="440"/>
      <c r="BH27" s="440"/>
      <c r="BI27" s="440"/>
      <c r="BJ27" s="440"/>
      <c r="BK27" s="441"/>
    </row>
    <row r="28" spans="1:66" s="154" customFormat="1" ht="15.75" customHeight="1" x14ac:dyDescent="0.15"/>
    <row r="29" spans="1:66" s="154" customFormat="1" ht="18.95" customHeight="1" x14ac:dyDescent="0.15">
      <c r="B29" s="416" t="s">
        <v>103</v>
      </c>
      <c r="C29" s="417"/>
      <c r="D29" s="390" t="s">
        <v>104</v>
      </c>
      <c r="E29" s="391"/>
      <c r="F29" s="391"/>
      <c r="G29" s="391"/>
      <c r="H29" s="391"/>
      <c r="I29" s="392"/>
      <c r="J29" s="317"/>
      <c r="K29" s="412"/>
      <c r="L29" s="306"/>
      <c r="M29" s="306"/>
      <c r="N29" s="410"/>
      <c r="O29" s="407"/>
      <c r="P29" s="407">
        <v>0</v>
      </c>
      <c r="Q29" s="407"/>
      <c r="R29" s="407">
        <v>0</v>
      </c>
      <c r="S29" s="408"/>
      <c r="T29" s="410">
        <v>0</v>
      </c>
      <c r="U29" s="407"/>
      <c r="V29" s="407">
        <v>0</v>
      </c>
      <c r="W29" s="407"/>
      <c r="X29" s="407">
        <v>0</v>
      </c>
      <c r="Y29" s="408"/>
      <c r="Z29" s="306" t="s">
        <v>105</v>
      </c>
      <c r="AA29" s="412"/>
      <c r="AB29" s="413" t="s">
        <v>106</v>
      </c>
      <c r="AC29" s="414"/>
      <c r="AD29" s="414"/>
      <c r="AE29" s="414"/>
      <c r="AF29" s="414"/>
      <c r="AG29" s="414"/>
      <c r="AH29" s="414"/>
      <c r="AI29" s="415"/>
      <c r="AJ29" s="386"/>
      <c r="AK29" s="387"/>
      <c r="AL29" s="387"/>
      <c r="AM29" s="387"/>
      <c r="AN29" s="387"/>
      <c r="AO29" s="387"/>
      <c r="AP29" s="387"/>
      <c r="AQ29" s="387"/>
      <c r="AR29" s="387"/>
      <c r="AS29" s="388" t="s">
        <v>65</v>
      </c>
      <c r="AT29" s="388"/>
      <c r="AU29" s="388"/>
      <c r="AV29" s="389"/>
      <c r="AW29" s="390" t="s">
        <v>107</v>
      </c>
      <c r="AX29" s="391"/>
      <c r="AY29" s="391"/>
      <c r="AZ29" s="391"/>
      <c r="BA29" s="392"/>
      <c r="BB29" s="393" t="s">
        <v>108</v>
      </c>
      <c r="BC29" s="394"/>
      <c r="BD29" s="394"/>
      <c r="BE29" s="394"/>
      <c r="BF29" s="394"/>
      <c r="BG29" s="394"/>
      <c r="BH29" s="394"/>
      <c r="BI29" s="394"/>
      <c r="BJ29" s="394"/>
      <c r="BK29" s="395"/>
    </row>
    <row r="30" spans="1:66" s="154" customFormat="1" ht="18.95" customHeight="1" x14ac:dyDescent="0.15">
      <c r="B30" s="418"/>
      <c r="C30" s="419"/>
      <c r="D30" s="401"/>
      <c r="E30" s="402"/>
      <c r="F30" s="402"/>
      <c r="G30" s="402"/>
      <c r="H30" s="402"/>
      <c r="I30" s="403"/>
      <c r="J30" s="363"/>
      <c r="K30" s="357"/>
      <c r="L30" s="287"/>
      <c r="M30" s="287"/>
      <c r="N30" s="411"/>
      <c r="O30" s="283"/>
      <c r="P30" s="283"/>
      <c r="Q30" s="283"/>
      <c r="R30" s="283"/>
      <c r="S30" s="409"/>
      <c r="T30" s="411"/>
      <c r="U30" s="283"/>
      <c r="V30" s="283"/>
      <c r="W30" s="283"/>
      <c r="X30" s="283"/>
      <c r="Y30" s="409"/>
      <c r="Z30" s="287"/>
      <c r="AA30" s="357"/>
      <c r="AB30" s="396" t="s">
        <v>109</v>
      </c>
      <c r="AC30" s="397"/>
      <c r="AD30" s="397"/>
      <c r="AE30" s="397"/>
      <c r="AF30" s="397"/>
      <c r="AG30" s="397"/>
      <c r="AH30" s="397"/>
      <c r="AI30" s="398"/>
      <c r="AJ30" s="399"/>
      <c r="AK30" s="400"/>
      <c r="AL30" s="400"/>
      <c r="AM30" s="400"/>
      <c r="AN30" s="400"/>
      <c r="AO30" s="400"/>
      <c r="AP30" s="400"/>
      <c r="AQ30" s="400"/>
      <c r="AR30" s="400"/>
      <c r="AS30" s="324" t="s">
        <v>65</v>
      </c>
      <c r="AT30" s="324"/>
      <c r="AU30" s="324"/>
      <c r="AV30" s="325"/>
      <c r="AW30" s="401" t="s">
        <v>110</v>
      </c>
      <c r="AX30" s="402"/>
      <c r="AY30" s="402"/>
      <c r="AZ30" s="402"/>
      <c r="BA30" s="403"/>
      <c r="BB30" s="404" t="s">
        <v>111</v>
      </c>
      <c r="BC30" s="405"/>
      <c r="BD30" s="405"/>
      <c r="BE30" s="405"/>
      <c r="BF30" s="405"/>
      <c r="BG30" s="405"/>
      <c r="BH30" s="405"/>
      <c r="BI30" s="405"/>
      <c r="BJ30" s="405"/>
      <c r="BK30" s="406"/>
      <c r="BL30" s="160"/>
      <c r="BM30" s="160"/>
    </row>
    <row r="31" spans="1:66" s="154" customFormat="1" ht="18.95" customHeight="1" x14ac:dyDescent="0.15">
      <c r="B31" s="418"/>
      <c r="C31" s="419"/>
      <c r="D31" s="422" t="s">
        <v>112</v>
      </c>
      <c r="E31" s="370" t="s">
        <v>113</v>
      </c>
      <c r="F31" s="371"/>
      <c r="G31" s="371"/>
      <c r="H31" s="371"/>
      <c r="I31" s="424"/>
      <c r="J31" s="372"/>
      <c r="K31" s="372"/>
      <c r="L31" s="372"/>
      <c r="M31" s="247"/>
      <c r="N31" s="373"/>
      <c r="O31" s="372"/>
      <c r="P31" s="372"/>
      <c r="Q31" s="372"/>
      <c r="R31" s="372"/>
      <c r="S31" s="374"/>
      <c r="T31" s="373">
        <v>0</v>
      </c>
      <c r="U31" s="372"/>
      <c r="V31" s="372">
        <v>0</v>
      </c>
      <c r="W31" s="372"/>
      <c r="X31" s="372">
        <v>0</v>
      </c>
      <c r="Y31" s="374"/>
      <c r="Z31" s="375" t="s">
        <v>105</v>
      </c>
      <c r="AA31" s="372"/>
      <c r="AB31" s="376" t="s">
        <v>114</v>
      </c>
      <c r="AC31" s="377"/>
      <c r="AD31" s="377"/>
      <c r="AE31" s="377"/>
      <c r="AF31" s="377"/>
      <c r="AG31" s="377"/>
      <c r="AH31" s="377"/>
      <c r="AI31" s="378"/>
      <c r="AJ31" s="362" t="s">
        <v>115</v>
      </c>
      <c r="AK31" s="249"/>
      <c r="AL31" s="249"/>
      <c r="AM31" s="249"/>
      <c r="AN31" s="364"/>
      <c r="AO31" s="382" t="s">
        <v>116</v>
      </c>
      <c r="AP31" s="382"/>
      <c r="AQ31" s="382"/>
      <c r="AR31" s="382"/>
      <c r="AS31" s="382"/>
      <c r="AT31" s="383"/>
      <c r="AU31" s="362"/>
      <c r="AV31" s="249"/>
      <c r="AW31" s="249"/>
      <c r="AX31" s="249"/>
      <c r="AY31" s="364"/>
      <c r="AZ31" s="362" t="s">
        <v>65</v>
      </c>
      <c r="BA31" s="364"/>
      <c r="BB31" s="362"/>
      <c r="BC31" s="249"/>
      <c r="BD31" s="249"/>
      <c r="BE31" s="362" t="s">
        <v>92</v>
      </c>
      <c r="BF31" s="364"/>
      <c r="BG31" s="365"/>
      <c r="BH31" s="265"/>
      <c r="BI31" s="366"/>
      <c r="BJ31" s="362" t="s">
        <v>93</v>
      </c>
      <c r="BK31" s="250"/>
      <c r="BL31" s="160"/>
      <c r="BM31" s="160"/>
    </row>
    <row r="32" spans="1:66" s="154" customFormat="1" ht="18.95" customHeight="1" x14ac:dyDescent="0.15">
      <c r="B32" s="418"/>
      <c r="C32" s="419"/>
      <c r="D32" s="423"/>
      <c r="E32" s="370" t="s">
        <v>117</v>
      </c>
      <c r="F32" s="371"/>
      <c r="G32" s="371"/>
      <c r="H32" s="371"/>
      <c r="I32" s="371"/>
      <c r="J32" s="372"/>
      <c r="K32" s="372"/>
      <c r="L32" s="372"/>
      <c r="M32" s="247"/>
      <c r="N32" s="373"/>
      <c r="O32" s="372"/>
      <c r="P32" s="372"/>
      <c r="Q32" s="372"/>
      <c r="R32" s="372"/>
      <c r="S32" s="374"/>
      <c r="T32" s="373">
        <v>0</v>
      </c>
      <c r="U32" s="372"/>
      <c r="V32" s="372">
        <v>0</v>
      </c>
      <c r="W32" s="372"/>
      <c r="X32" s="372">
        <v>0</v>
      </c>
      <c r="Y32" s="374"/>
      <c r="Z32" s="375" t="s">
        <v>105</v>
      </c>
      <c r="AA32" s="372"/>
      <c r="AB32" s="379"/>
      <c r="AC32" s="380"/>
      <c r="AD32" s="380"/>
      <c r="AE32" s="380"/>
      <c r="AF32" s="380"/>
      <c r="AG32" s="380"/>
      <c r="AH32" s="380"/>
      <c r="AI32" s="381"/>
      <c r="AJ32" s="363"/>
      <c r="AK32" s="287"/>
      <c r="AL32" s="287"/>
      <c r="AM32" s="287"/>
      <c r="AN32" s="357"/>
      <c r="AO32" s="384"/>
      <c r="AP32" s="384"/>
      <c r="AQ32" s="384"/>
      <c r="AR32" s="384"/>
      <c r="AS32" s="384"/>
      <c r="AT32" s="385"/>
      <c r="AU32" s="363"/>
      <c r="AV32" s="287"/>
      <c r="AW32" s="287"/>
      <c r="AX32" s="287"/>
      <c r="AY32" s="357"/>
      <c r="AZ32" s="363"/>
      <c r="BA32" s="357"/>
      <c r="BB32" s="363"/>
      <c r="BC32" s="287"/>
      <c r="BD32" s="287"/>
      <c r="BE32" s="363"/>
      <c r="BF32" s="357"/>
      <c r="BG32" s="367"/>
      <c r="BH32" s="289"/>
      <c r="BI32" s="368"/>
      <c r="BJ32" s="363"/>
      <c r="BK32" s="369"/>
      <c r="BL32" s="160"/>
      <c r="BM32" s="160"/>
    </row>
    <row r="33" spans="2:65" s="154" customFormat="1" ht="18.75" customHeight="1" x14ac:dyDescent="0.15">
      <c r="B33" s="418"/>
      <c r="C33" s="419"/>
      <c r="D33" s="342" t="s">
        <v>118</v>
      </c>
      <c r="E33" s="344"/>
      <c r="F33" s="351" t="s">
        <v>119</v>
      </c>
      <c r="G33" s="352"/>
      <c r="H33" s="352"/>
      <c r="I33" s="352"/>
      <c r="J33" s="352"/>
      <c r="K33" s="341"/>
      <c r="L33" s="341"/>
      <c r="M33" s="341"/>
      <c r="N33" s="341"/>
      <c r="O33" s="341"/>
      <c r="P33" s="341"/>
      <c r="Q33" s="341"/>
      <c r="R33" s="341"/>
      <c r="S33" s="341"/>
      <c r="T33" s="181"/>
      <c r="U33" s="258" t="s">
        <v>120</v>
      </c>
      <c r="V33" s="258"/>
      <c r="W33" s="281"/>
      <c r="X33" s="425" t="s">
        <v>121</v>
      </c>
      <c r="Y33" s="426"/>
      <c r="Z33" s="426"/>
      <c r="AA33" s="426"/>
      <c r="AB33" s="426"/>
      <c r="AC33" s="426"/>
      <c r="AD33" s="426"/>
      <c r="AE33" s="426"/>
      <c r="AF33" s="426"/>
      <c r="AG33" s="427"/>
      <c r="AH33" s="228" t="s">
        <v>122</v>
      </c>
      <c r="AI33" s="229"/>
      <c r="AJ33" s="229"/>
      <c r="AK33" s="229"/>
      <c r="AL33" s="229"/>
      <c r="AM33" s="229"/>
      <c r="AN33" s="229"/>
      <c r="AO33" s="229"/>
      <c r="AP33" s="229"/>
      <c r="AQ33" s="229"/>
      <c r="AR33" s="229"/>
      <c r="AS33" s="229"/>
      <c r="AT33" s="229"/>
      <c r="AU33" s="229"/>
      <c r="AV33" s="229"/>
      <c r="AW33" s="229"/>
      <c r="AX33" s="229"/>
      <c r="AY33" s="229"/>
      <c r="AZ33" s="229"/>
      <c r="BA33" s="229"/>
      <c r="BB33" s="229"/>
      <c r="BC33" s="229"/>
      <c r="BD33" s="229"/>
      <c r="BE33" s="229"/>
      <c r="BF33" s="229"/>
      <c r="BG33" s="229"/>
      <c r="BH33" s="229"/>
      <c r="BI33" s="229"/>
      <c r="BJ33" s="229"/>
      <c r="BK33" s="338"/>
      <c r="BL33" s="160"/>
      <c r="BM33" s="160"/>
    </row>
    <row r="34" spans="2:65" s="154" customFormat="1" ht="18.75" customHeight="1" x14ac:dyDescent="0.15">
      <c r="B34" s="418"/>
      <c r="C34" s="419"/>
      <c r="D34" s="342"/>
      <c r="E34" s="344"/>
      <c r="F34" s="339" t="s">
        <v>123</v>
      </c>
      <c r="G34" s="340"/>
      <c r="H34" s="340"/>
      <c r="I34" s="340"/>
      <c r="J34" s="340"/>
      <c r="K34" s="341"/>
      <c r="L34" s="341"/>
      <c r="M34" s="341"/>
      <c r="N34" s="341"/>
      <c r="O34" s="341"/>
      <c r="P34" s="341"/>
      <c r="Q34" s="341"/>
      <c r="R34" s="341"/>
      <c r="S34" s="341"/>
      <c r="T34" s="181"/>
      <c r="U34" s="258" t="s">
        <v>120</v>
      </c>
      <c r="V34" s="258"/>
      <c r="W34" s="281"/>
      <c r="X34" s="342" t="s">
        <v>124</v>
      </c>
      <c r="Y34" s="343"/>
      <c r="Z34" s="343"/>
      <c r="AA34" s="344"/>
      <c r="AB34" s="348" t="s">
        <v>125</v>
      </c>
      <c r="AC34" s="349"/>
      <c r="AD34" s="349"/>
      <c r="AE34" s="349"/>
      <c r="AF34" s="349"/>
      <c r="AG34" s="349"/>
      <c r="AH34" s="349"/>
      <c r="AI34" s="349"/>
      <c r="AJ34" s="349"/>
      <c r="AK34" s="349"/>
      <c r="AL34" s="349"/>
      <c r="AM34" s="349"/>
      <c r="AN34" s="349"/>
      <c r="AO34" s="349"/>
      <c r="AP34" s="349"/>
      <c r="AQ34" s="349"/>
      <c r="AR34" s="349"/>
      <c r="AS34" s="349"/>
      <c r="AT34" s="349"/>
      <c r="AU34" s="349"/>
      <c r="AV34" s="349"/>
      <c r="AW34" s="349"/>
      <c r="AX34" s="349"/>
      <c r="AY34" s="349"/>
      <c r="AZ34" s="349"/>
      <c r="BA34" s="349"/>
      <c r="BB34" s="349"/>
      <c r="BC34" s="349"/>
      <c r="BD34" s="349"/>
      <c r="BE34" s="349"/>
      <c r="BF34" s="349"/>
      <c r="BG34" s="349"/>
      <c r="BH34" s="349"/>
      <c r="BI34" s="349"/>
      <c r="BJ34" s="349"/>
      <c r="BK34" s="350"/>
    </row>
    <row r="35" spans="2:65" s="154" customFormat="1" ht="18.75" customHeight="1" x14ac:dyDescent="0.15">
      <c r="B35" s="418"/>
      <c r="C35" s="419"/>
      <c r="D35" s="342"/>
      <c r="E35" s="344"/>
      <c r="F35" s="351" t="s">
        <v>126</v>
      </c>
      <c r="G35" s="352"/>
      <c r="H35" s="352"/>
      <c r="I35" s="352"/>
      <c r="J35" s="352"/>
      <c r="K35" s="341"/>
      <c r="L35" s="341"/>
      <c r="M35" s="341"/>
      <c r="N35" s="341"/>
      <c r="O35" s="341"/>
      <c r="P35" s="341"/>
      <c r="Q35" s="341"/>
      <c r="R35" s="341"/>
      <c r="S35" s="341"/>
      <c r="T35" s="181"/>
      <c r="U35" s="258" t="s">
        <v>120</v>
      </c>
      <c r="V35" s="258"/>
      <c r="W35" s="281"/>
      <c r="X35" s="342"/>
      <c r="Y35" s="343"/>
      <c r="Z35" s="343"/>
      <c r="AA35" s="344"/>
      <c r="AB35" s="353"/>
      <c r="AC35" s="257"/>
      <c r="AD35" s="257"/>
      <c r="AE35" s="257"/>
      <c r="AF35" s="257"/>
      <c r="AG35" s="257"/>
      <c r="AH35" s="257"/>
      <c r="AI35" s="257"/>
      <c r="AJ35" s="257"/>
      <c r="AK35" s="257"/>
      <c r="AL35" s="257"/>
      <c r="AM35" s="257"/>
      <c r="AN35" s="257"/>
      <c r="AO35" s="257"/>
      <c r="AP35" s="257"/>
      <c r="AQ35" s="257"/>
      <c r="AR35" s="257"/>
      <c r="AS35" s="257"/>
      <c r="AT35" s="257"/>
      <c r="AU35" s="257"/>
      <c r="AV35" s="257"/>
      <c r="AW35" s="257"/>
      <c r="AX35" s="257"/>
      <c r="AY35" s="257"/>
      <c r="AZ35" s="257"/>
      <c r="BA35" s="257"/>
      <c r="BB35" s="257"/>
      <c r="BC35" s="257"/>
      <c r="BD35" s="257"/>
      <c r="BE35" s="257"/>
      <c r="BF35" s="257"/>
      <c r="BG35" s="257"/>
      <c r="BH35" s="257"/>
      <c r="BI35" s="257"/>
      <c r="BJ35" s="257"/>
      <c r="BK35" s="286"/>
    </row>
    <row r="36" spans="2:65" s="154" customFormat="1" ht="18.75" customHeight="1" x14ac:dyDescent="0.15">
      <c r="B36" s="418"/>
      <c r="C36" s="419"/>
      <c r="D36" s="342"/>
      <c r="E36" s="344"/>
      <c r="F36" s="428" t="s">
        <v>127</v>
      </c>
      <c r="G36" s="429"/>
      <c r="H36" s="429"/>
      <c r="I36" s="429"/>
      <c r="J36" s="429"/>
      <c r="K36" s="356"/>
      <c r="L36" s="356"/>
      <c r="M36" s="356"/>
      <c r="N36" s="356"/>
      <c r="O36" s="356"/>
      <c r="P36" s="356"/>
      <c r="Q36" s="356"/>
      <c r="R36" s="356"/>
      <c r="S36" s="356"/>
      <c r="T36" s="182"/>
      <c r="U36" s="287" t="s">
        <v>120</v>
      </c>
      <c r="V36" s="287"/>
      <c r="W36" s="357"/>
      <c r="X36" s="342"/>
      <c r="Y36" s="343"/>
      <c r="Z36" s="343"/>
      <c r="AA36" s="344"/>
      <c r="AB36" s="353"/>
      <c r="AC36" s="257"/>
      <c r="AD36" s="257"/>
      <c r="AE36" s="257"/>
      <c r="AF36" s="257"/>
      <c r="AG36" s="257"/>
      <c r="AH36" s="257"/>
      <c r="AI36" s="257"/>
      <c r="AJ36" s="257"/>
      <c r="AK36" s="257"/>
      <c r="AL36" s="257"/>
      <c r="AM36" s="257"/>
      <c r="AN36" s="257"/>
      <c r="AO36" s="257"/>
      <c r="AP36" s="257"/>
      <c r="AQ36" s="257"/>
      <c r="AR36" s="257"/>
      <c r="AS36" s="257"/>
      <c r="AT36" s="257"/>
      <c r="AU36" s="257"/>
      <c r="AV36" s="257"/>
      <c r="AW36" s="257"/>
      <c r="AX36" s="257"/>
      <c r="AY36" s="257"/>
      <c r="AZ36" s="257"/>
      <c r="BA36" s="257"/>
      <c r="BB36" s="257"/>
      <c r="BC36" s="257"/>
      <c r="BD36" s="257"/>
      <c r="BE36" s="257"/>
      <c r="BF36" s="257"/>
      <c r="BG36" s="257"/>
      <c r="BH36" s="257"/>
      <c r="BI36" s="257"/>
      <c r="BJ36" s="257"/>
      <c r="BK36" s="286"/>
    </row>
    <row r="37" spans="2:65" s="154" customFormat="1" ht="18.75" customHeight="1" x14ac:dyDescent="0.15">
      <c r="B37" s="420"/>
      <c r="C37" s="421"/>
      <c r="D37" s="345"/>
      <c r="E37" s="347"/>
      <c r="F37" s="358" t="s">
        <v>128</v>
      </c>
      <c r="G37" s="359"/>
      <c r="H37" s="359"/>
      <c r="I37" s="359"/>
      <c r="J37" s="359"/>
      <c r="K37" s="360"/>
      <c r="L37" s="360"/>
      <c r="M37" s="360"/>
      <c r="N37" s="360"/>
      <c r="O37" s="360"/>
      <c r="P37" s="360"/>
      <c r="Q37" s="360"/>
      <c r="R37" s="360"/>
      <c r="S37" s="360"/>
      <c r="T37" s="183"/>
      <c r="U37" s="261" t="s">
        <v>120</v>
      </c>
      <c r="V37" s="261"/>
      <c r="W37" s="361"/>
      <c r="X37" s="345"/>
      <c r="Y37" s="346"/>
      <c r="Z37" s="346"/>
      <c r="AA37" s="347"/>
      <c r="AB37" s="354"/>
      <c r="AC37" s="260"/>
      <c r="AD37" s="260"/>
      <c r="AE37" s="260"/>
      <c r="AF37" s="260"/>
      <c r="AG37" s="260"/>
      <c r="AH37" s="260"/>
      <c r="AI37" s="260"/>
      <c r="AJ37" s="260"/>
      <c r="AK37" s="260"/>
      <c r="AL37" s="260"/>
      <c r="AM37" s="260"/>
      <c r="AN37" s="260"/>
      <c r="AO37" s="260"/>
      <c r="AP37" s="260"/>
      <c r="AQ37" s="260"/>
      <c r="AR37" s="260"/>
      <c r="AS37" s="260"/>
      <c r="AT37" s="260"/>
      <c r="AU37" s="260"/>
      <c r="AV37" s="260"/>
      <c r="AW37" s="260"/>
      <c r="AX37" s="260"/>
      <c r="AY37" s="260"/>
      <c r="AZ37" s="260"/>
      <c r="BA37" s="260"/>
      <c r="BB37" s="260"/>
      <c r="BC37" s="260"/>
      <c r="BD37" s="260"/>
      <c r="BE37" s="260"/>
      <c r="BF37" s="260"/>
      <c r="BG37" s="260"/>
      <c r="BH37" s="260"/>
      <c r="BI37" s="260"/>
      <c r="BJ37" s="260"/>
      <c r="BK37" s="355"/>
    </row>
    <row r="38" spans="2:65" s="154" customFormat="1" ht="15" customHeight="1" x14ac:dyDescent="0.15">
      <c r="D38" s="184"/>
      <c r="E38" s="185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4"/>
      <c r="Y38" s="184"/>
    </row>
    <row r="39" spans="2:65" s="154" customFormat="1" ht="18.75" customHeight="1" x14ac:dyDescent="0.15">
      <c r="B39" s="311" t="s">
        <v>129</v>
      </c>
      <c r="C39" s="312"/>
      <c r="D39" s="317" t="s">
        <v>130</v>
      </c>
      <c r="E39" s="318"/>
      <c r="F39" s="318"/>
      <c r="G39" s="318"/>
      <c r="H39" s="318"/>
      <c r="I39" s="318"/>
      <c r="J39" s="318"/>
      <c r="K39" s="318"/>
      <c r="L39" s="318"/>
      <c r="M39" s="318"/>
      <c r="N39" s="319"/>
      <c r="O39" s="320" t="s">
        <v>131</v>
      </c>
      <c r="P39" s="321"/>
      <c r="Q39" s="321"/>
      <c r="R39" s="321"/>
      <c r="S39" s="321"/>
      <c r="T39" s="321"/>
      <c r="U39" s="321"/>
      <c r="V39" s="321"/>
      <c r="W39" s="321"/>
      <c r="X39" s="321"/>
      <c r="Y39" s="321"/>
      <c r="Z39" s="321"/>
      <c r="AA39" s="321"/>
      <c r="AB39" s="321"/>
      <c r="AC39" s="321"/>
      <c r="AD39" s="321"/>
      <c r="AE39" s="321"/>
      <c r="AF39" s="321"/>
      <c r="AG39" s="321"/>
      <c r="AH39" s="321"/>
      <c r="AI39" s="322"/>
      <c r="AJ39" s="320" t="s">
        <v>132</v>
      </c>
      <c r="AK39" s="321"/>
      <c r="AL39" s="321"/>
      <c r="AM39" s="321"/>
      <c r="AN39" s="321"/>
      <c r="AO39" s="321"/>
      <c r="AP39" s="321"/>
      <c r="AQ39" s="321"/>
      <c r="AR39" s="321"/>
      <c r="AS39" s="321"/>
      <c r="AT39" s="321"/>
      <c r="AU39" s="321"/>
      <c r="AV39" s="321"/>
      <c r="AW39" s="321"/>
      <c r="AX39" s="321"/>
      <c r="AY39" s="321"/>
      <c r="AZ39" s="322"/>
      <c r="BA39" s="320" t="s">
        <v>133</v>
      </c>
      <c r="BB39" s="321"/>
      <c r="BC39" s="321"/>
      <c r="BD39" s="321"/>
      <c r="BE39" s="321"/>
      <c r="BF39" s="321"/>
      <c r="BG39" s="321"/>
      <c r="BH39" s="321"/>
      <c r="BI39" s="321"/>
      <c r="BJ39" s="321"/>
      <c r="BK39" s="330"/>
    </row>
    <row r="40" spans="2:65" s="154" customFormat="1" ht="18.75" customHeight="1" x14ac:dyDescent="0.15">
      <c r="B40" s="313"/>
      <c r="C40" s="314"/>
      <c r="D40" s="323"/>
      <c r="E40" s="324"/>
      <c r="F40" s="324"/>
      <c r="G40" s="324"/>
      <c r="H40" s="324"/>
      <c r="I40" s="324"/>
      <c r="J40" s="324"/>
      <c r="K40" s="324"/>
      <c r="L40" s="324"/>
      <c r="M40" s="324"/>
      <c r="N40" s="325"/>
      <c r="O40" s="326"/>
      <c r="P40" s="327"/>
      <c r="Q40" s="327"/>
      <c r="R40" s="327"/>
      <c r="S40" s="327"/>
      <c r="T40" s="327"/>
      <c r="U40" s="327"/>
      <c r="V40" s="327"/>
      <c r="W40" s="327"/>
      <c r="X40" s="327"/>
      <c r="Y40" s="327"/>
      <c r="Z40" s="327"/>
      <c r="AA40" s="327"/>
      <c r="AB40" s="327"/>
      <c r="AC40" s="327"/>
      <c r="AD40" s="327"/>
      <c r="AE40" s="327"/>
      <c r="AF40" s="327"/>
      <c r="AG40" s="327"/>
      <c r="AH40" s="327"/>
      <c r="AI40" s="328"/>
      <c r="AJ40" s="326"/>
      <c r="AK40" s="327"/>
      <c r="AL40" s="327"/>
      <c r="AM40" s="327"/>
      <c r="AN40" s="327"/>
      <c r="AO40" s="327"/>
      <c r="AP40" s="327"/>
      <c r="AQ40" s="327"/>
      <c r="AR40" s="327"/>
      <c r="AS40" s="327"/>
      <c r="AT40" s="327"/>
      <c r="AU40" s="327"/>
      <c r="AV40" s="327"/>
      <c r="AW40" s="327"/>
      <c r="AX40" s="327"/>
      <c r="AY40" s="327"/>
      <c r="AZ40" s="328"/>
      <c r="BA40" s="326"/>
      <c r="BB40" s="327"/>
      <c r="BC40" s="327"/>
      <c r="BD40" s="327"/>
      <c r="BE40" s="327"/>
      <c r="BF40" s="327"/>
      <c r="BG40" s="327"/>
      <c r="BH40" s="327"/>
      <c r="BI40" s="327"/>
      <c r="BJ40" s="327"/>
      <c r="BK40" s="329"/>
    </row>
    <row r="41" spans="2:65" s="154" customFormat="1" ht="18.75" customHeight="1" x14ac:dyDescent="0.15">
      <c r="B41" s="313"/>
      <c r="C41" s="314"/>
      <c r="D41" s="323"/>
      <c r="E41" s="324"/>
      <c r="F41" s="324"/>
      <c r="G41" s="324"/>
      <c r="H41" s="324"/>
      <c r="I41" s="324"/>
      <c r="J41" s="324"/>
      <c r="K41" s="324"/>
      <c r="L41" s="324"/>
      <c r="M41" s="324"/>
      <c r="N41" s="325"/>
      <c r="O41" s="326"/>
      <c r="P41" s="327"/>
      <c r="Q41" s="327"/>
      <c r="R41" s="327"/>
      <c r="S41" s="327"/>
      <c r="T41" s="327"/>
      <c r="U41" s="327"/>
      <c r="V41" s="327"/>
      <c r="W41" s="327"/>
      <c r="X41" s="327"/>
      <c r="Y41" s="327"/>
      <c r="Z41" s="327"/>
      <c r="AA41" s="327"/>
      <c r="AB41" s="327"/>
      <c r="AC41" s="327"/>
      <c r="AD41" s="327"/>
      <c r="AE41" s="327"/>
      <c r="AF41" s="327"/>
      <c r="AG41" s="327"/>
      <c r="AH41" s="327"/>
      <c r="AI41" s="328"/>
      <c r="AJ41" s="326"/>
      <c r="AK41" s="327"/>
      <c r="AL41" s="327"/>
      <c r="AM41" s="327"/>
      <c r="AN41" s="327"/>
      <c r="AO41" s="327"/>
      <c r="AP41" s="327"/>
      <c r="AQ41" s="327"/>
      <c r="AR41" s="327"/>
      <c r="AS41" s="327"/>
      <c r="AT41" s="327"/>
      <c r="AU41" s="327"/>
      <c r="AV41" s="327"/>
      <c r="AW41" s="327"/>
      <c r="AX41" s="327"/>
      <c r="AY41" s="327"/>
      <c r="AZ41" s="328"/>
      <c r="BA41" s="326"/>
      <c r="BB41" s="327"/>
      <c r="BC41" s="327"/>
      <c r="BD41" s="327"/>
      <c r="BE41" s="327"/>
      <c r="BF41" s="327"/>
      <c r="BG41" s="327"/>
      <c r="BH41" s="327"/>
      <c r="BI41" s="327"/>
      <c r="BJ41" s="327"/>
      <c r="BK41" s="329"/>
    </row>
    <row r="42" spans="2:65" s="154" customFormat="1" ht="18.75" customHeight="1" x14ac:dyDescent="0.15">
      <c r="B42" s="313"/>
      <c r="C42" s="314"/>
      <c r="D42" s="323"/>
      <c r="E42" s="324"/>
      <c r="F42" s="324"/>
      <c r="G42" s="324"/>
      <c r="H42" s="324"/>
      <c r="I42" s="324"/>
      <c r="J42" s="324"/>
      <c r="K42" s="324"/>
      <c r="L42" s="324"/>
      <c r="M42" s="324"/>
      <c r="N42" s="325"/>
      <c r="O42" s="326"/>
      <c r="P42" s="327"/>
      <c r="Q42" s="327"/>
      <c r="R42" s="327"/>
      <c r="S42" s="327"/>
      <c r="T42" s="327"/>
      <c r="U42" s="327"/>
      <c r="V42" s="327"/>
      <c r="W42" s="327"/>
      <c r="X42" s="327"/>
      <c r="Y42" s="327"/>
      <c r="Z42" s="327"/>
      <c r="AA42" s="327"/>
      <c r="AB42" s="327"/>
      <c r="AC42" s="327"/>
      <c r="AD42" s="327"/>
      <c r="AE42" s="327"/>
      <c r="AF42" s="327"/>
      <c r="AG42" s="327"/>
      <c r="AH42" s="327"/>
      <c r="AI42" s="328"/>
      <c r="AJ42" s="326"/>
      <c r="AK42" s="327"/>
      <c r="AL42" s="327"/>
      <c r="AM42" s="327"/>
      <c r="AN42" s="327"/>
      <c r="AO42" s="327"/>
      <c r="AP42" s="327"/>
      <c r="AQ42" s="327"/>
      <c r="AR42" s="327"/>
      <c r="AS42" s="327"/>
      <c r="AT42" s="327"/>
      <c r="AU42" s="327"/>
      <c r="AV42" s="327"/>
      <c r="AW42" s="327"/>
      <c r="AX42" s="327"/>
      <c r="AY42" s="327"/>
      <c r="AZ42" s="328"/>
      <c r="BA42" s="326"/>
      <c r="BB42" s="327"/>
      <c r="BC42" s="327"/>
      <c r="BD42" s="327"/>
      <c r="BE42" s="327"/>
      <c r="BF42" s="327"/>
      <c r="BG42" s="327"/>
      <c r="BH42" s="327"/>
      <c r="BI42" s="327"/>
      <c r="BJ42" s="327"/>
      <c r="BK42" s="329"/>
    </row>
    <row r="43" spans="2:65" s="154" customFormat="1" ht="18.75" customHeight="1" x14ac:dyDescent="0.15">
      <c r="B43" s="315"/>
      <c r="C43" s="316"/>
      <c r="D43" s="331" t="s">
        <v>128</v>
      </c>
      <c r="E43" s="332"/>
      <c r="F43" s="332"/>
      <c r="G43" s="332"/>
      <c r="H43" s="332"/>
      <c r="I43" s="332"/>
      <c r="J43" s="332"/>
      <c r="K43" s="332"/>
      <c r="L43" s="332"/>
      <c r="M43" s="332"/>
      <c r="N43" s="333"/>
      <c r="O43" s="334"/>
      <c r="P43" s="335"/>
      <c r="Q43" s="335"/>
      <c r="R43" s="335"/>
      <c r="S43" s="335"/>
      <c r="T43" s="335"/>
      <c r="U43" s="335"/>
      <c r="V43" s="335"/>
      <c r="W43" s="335"/>
      <c r="X43" s="335"/>
      <c r="Y43" s="335"/>
      <c r="Z43" s="335"/>
      <c r="AA43" s="335"/>
      <c r="AB43" s="335"/>
      <c r="AC43" s="335"/>
      <c r="AD43" s="335"/>
      <c r="AE43" s="335"/>
      <c r="AF43" s="335"/>
      <c r="AG43" s="335"/>
      <c r="AH43" s="335"/>
      <c r="AI43" s="336"/>
      <c r="AJ43" s="334"/>
      <c r="AK43" s="335"/>
      <c r="AL43" s="335"/>
      <c r="AM43" s="335"/>
      <c r="AN43" s="335"/>
      <c r="AO43" s="335"/>
      <c r="AP43" s="335"/>
      <c r="AQ43" s="335"/>
      <c r="AR43" s="335"/>
      <c r="AS43" s="335"/>
      <c r="AT43" s="335"/>
      <c r="AU43" s="335"/>
      <c r="AV43" s="335"/>
      <c r="AW43" s="335"/>
      <c r="AX43" s="335"/>
      <c r="AY43" s="335"/>
      <c r="AZ43" s="336"/>
      <c r="BA43" s="334"/>
      <c r="BB43" s="335"/>
      <c r="BC43" s="335"/>
      <c r="BD43" s="335"/>
      <c r="BE43" s="335"/>
      <c r="BF43" s="335"/>
      <c r="BG43" s="335"/>
      <c r="BH43" s="335"/>
      <c r="BI43" s="335"/>
      <c r="BJ43" s="335"/>
      <c r="BK43" s="337"/>
    </row>
    <row r="44" spans="2:65" s="154" customFormat="1" ht="15" customHeight="1" x14ac:dyDescent="0.15">
      <c r="B44" s="186"/>
      <c r="C44" s="187" t="s">
        <v>134</v>
      </c>
      <c r="D44" s="168"/>
      <c r="E44" s="18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9"/>
      <c r="T44" s="169"/>
      <c r="U44" s="168"/>
      <c r="V44" s="189"/>
      <c r="W44" s="168"/>
      <c r="X44" s="168"/>
      <c r="Y44" s="168"/>
      <c r="Z44" s="168"/>
      <c r="AA44" s="168"/>
      <c r="AB44" s="168"/>
      <c r="AC44" s="168"/>
      <c r="AD44" s="168"/>
      <c r="AE44" s="169"/>
      <c r="AF44" s="168"/>
      <c r="AG44" s="189"/>
      <c r="AH44" s="168"/>
      <c r="AI44" s="168"/>
      <c r="AJ44" s="168"/>
      <c r="AK44" s="168"/>
      <c r="AL44" s="168"/>
      <c r="AM44" s="168"/>
      <c r="AN44" s="168"/>
      <c r="AO44" s="169"/>
      <c r="AP44" s="190"/>
      <c r="AQ44" s="190"/>
      <c r="AR44" s="190"/>
      <c r="AS44" s="191"/>
      <c r="AT44" s="191"/>
      <c r="AU44" s="191"/>
      <c r="AV44" s="191"/>
      <c r="AW44" s="189"/>
      <c r="AX44" s="168"/>
      <c r="AY44" s="168"/>
      <c r="AZ44" s="189"/>
      <c r="BA44" s="189"/>
      <c r="BB44" s="189"/>
      <c r="BC44" s="189"/>
      <c r="BD44" s="189"/>
      <c r="BE44" s="189"/>
      <c r="BF44" s="189"/>
      <c r="BG44" s="189"/>
      <c r="BH44" s="189"/>
      <c r="BI44" s="189"/>
      <c r="BJ44" s="189"/>
      <c r="BK44" s="169"/>
    </row>
    <row r="45" spans="2:65" s="154" customFormat="1" ht="15" customHeight="1" x14ac:dyDescent="0.15">
      <c r="B45" s="186"/>
      <c r="C45" s="187"/>
      <c r="D45" s="168"/>
      <c r="E45" s="18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9"/>
      <c r="T45" s="169"/>
      <c r="U45" s="168"/>
      <c r="V45" s="189"/>
      <c r="W45" s="168"/>
      <c r="X45" s="168"/>
      <c r="Y45" s="168"/>
      <c r="Z45" s="168"/>
      <c r="AA45" s="168"/>
      <c r="AB45" s="168"/>
      <c r="AC45" s="168"/>
      <c r="AD45" s="168"/>
      <c r="AE45" s="169"/>
      <c r="AF45" s="168"/>
      <c r="AG45" s="189"/>
      <c r="AH45" s="168"/>
      <c r="AI45" s="168"/>
      <c r="AJ45" s="168"/>
      <c r="AK45" s="168"/>
      <c r="AL45" s="168"/>
      <c r="AM45" s="168"/>
      <c r="AN45" s="168"/>
      <c r="AO45" s="169"/>
      <c r="AP45" s="190"/>
      <c r="AQ45" s="190"/>
      <c r="AR45" s="190"/>
      <c r="AS45" s="191"/>
      <c r="AT45" s="191"/>
      <c r="AU45" s="191"/>
      <c r="AV45" s="191"/>
      <c r="AW45" s="189"/>
      <c r="AX45" s="168"/>
      <c r="AY45" s="168"/>
      <c r="AZ45" s="189"/>
      <c r="BA45" s="189"/>
      <c r="BB45" s="189"/>
      <c r="BC45" s="189"/>
      <c r="BD45" s="189"/>
      <c r="BE45" s="189"/>
      <c r="BF45" s="189"/>
      <c r="BG45" s="189"/>
      <c r="BH45" s="189"/>
      <c r="BI45" s="189"/>
      <c r="BJ45" s="189"/>
      <c r="BK45" s="169"/>
    </row>
    <row r="46" spans="2:65" s="154" customFormat="1" ht="21" customHeight="1" x14ac:dyDescent="0.15">
      <c r="B46" s="168"/>
      <c r="C46" s="168"/>
      <c r="D46" s="155" t="s">
        <v>135</v>
      </c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 t="s">
        <v>136</v>
      </c>
      <c r="AE46" s="168"/>
      <c r="AF46" s="168"/>
      <c r="AG46" s="168"/>
      <c r="AH46" s="168"/>
      <c r="AI46" s="168"/>
      <c r="AJ46" s="168"/>
      <c r="AK46" s="168"/>
      <c r="AL46" s="168"/>
      <c r="AM46" s="168"/>
      <c r="AN46" s="168"/>
      <c r="AO46" s="168"/>
      <c r="AP46" s="168"/>
      <c r="AQ46" s="168"/>
      <c r="AR46" s="168"/>
      <c r="AS46" s="168"/>
      <c r="AT46" s="168"/>
      <c r="AU46" s="168"/>
      <c r="AV46" s="168"/>
      <c r="AW46" s="168"/>
      <c r="AX46" s="168"/>
      <c r="AY46" s="168"/>
      <c r="AZ46" s="168"/>
      <c r="BA46" s="168"/>
      <c r="BB46" s="168"/>
      <c r="BC46" s="168"/>
      <c r="BD46" s="168"/>
      <c r="BE46" s="168"/>
      <c r="BF46" s="168"/>
      <c r="BG46" s="168"/>
      <c r="BH46" s="168"/>
      <c r="BI46" s="168"/>
      <c r="BJ46" s="168"/>
      <c r="BK46" s="168"/>
    </row>
    <row r="47" spans="2:65" s="154" customFormat="1" ht="17.25" customHeight="1" x14ac:dyDescent="0.15">
      <c r="B47" s="291" t="s">
        <v>137</v>
      </c>
      <c r="C47" s="292"/>
      <c r="D47" s="292"/>
      <c r="E47" s="292"/>
      <c r="F47" s="292"/>
      <c r="G47" s="293"/>
      <c r="H47" s="294" t="s">
        <v>70</v>
      </c>
      <c r="I47" s="295"/>
      <c r="J47" s="295"/>
      <c r="K47" s="295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192"/>
      <c r="AL47" s="297" t="s">
        <v>138</v>
      </c>
      <c r="AM47" s="298"/>
      <c r="AN47" s="298"/>
      <c r="AO47" s="298"/>
      <c r="AP47" s="298"/>
      <c r="AQ47" s="298"/>
      <c r="AR47" s="299"/>
      <c r="AS47" s="306" t="s">
        <v>139</v>
      </c>
      <c r="AT47" s="306"/>
      <c r="AU47" s="306"/>
      <c r="AV47" s="306"/>
      <c r="AW47" s="306"/>
      <c r="AX47" s="306"/>
      <c r="AY47" s="306"/>
      <c r="AZ47" s="306"/>
      <c r="BA47" s="306"/>
      <c r="BB47" s="306"/>
      <c r="BC47" s="306"/>
      <c r="BD47" s="306"/>
      <c r="BE47" s="306"/>
      <c r="BF47" s="306"/>
      <c r="BG47" s="306"/>
      <c r="BH47" s="306"/>
      <c r="BI47" s="306"/>
      <c r="BJ47" s="306"/>
      <c r="BK47" s="307"/>
    </row>
    <row r="48" spans="2:65" s="154" customFormat="1" ht="17.25" customHeight="1" x14ac:dyDescent="0.15">
      <c r="B48" s="269"/>
      <c r="C48" s="270"/>
      <c r="D48" s="270"/>
      <c r="E48" s="270"/>
      <c r="F48" s="270"/>
      <c r="G48" s="271"/>
      <c r="H48" s="251"/>
      <c r="I48" s="252"/>
      <c r="J48" s="252"/>
      <c r="K48" s="252"/>
      <c r="L48" s="252"/>
      <c r="M48" s="252"/>
      <c r="N48" s="252"/>
      <c r="O48" s="252"/>
      <c r="P48" s="252"/>
      <c r="Q48" s="252"/>
      <c r="R48" s="252"/>
      <c r="S48" s="252"/>
      <c r="T48" s="252"/>
      <c r="U48" s="252"/>
      <c r="V48" s="252"/>
      <c r="W48" s="252"/>
      <c r="X48" s="252"/>
      <c r="Y48" s="252"/>
      <c r="Z48" s="252"/>
      <c r="AA48" s="252"/>
      <c r="AB48" s="252"/>
      <c r="AC48" s="252"/>
      <c r="AD48" s="252"/>
      <c r="AE48" s="252"/>
      <c r="AF48" s="258"/>
      <c r="AG48" s="258"/>
      <c r="AH48" s="258"/>
      <c r="AI48" s="258"/>
      <c r="AJ48" s="258"/>
      <c r="AK48" s="281"/>
      <c r="AL48" s="300"/>
      <c r="AM48" s="301"/>
      <c r="AN48" s="301"/>
      <c r="AO48" s="301"/>
      <c r="AP48" s="301"/>
      <c r="AQ48" s="301"/>
      <c r="AR48" s="302"/>
      <c r="AS48" s="282"/>
      <c r="AT48" s="282"/>
      <c r="AU48" s="282"/>
      <c r="AV48" s="282"/>
      <c r="AW48" s="282"/>
      <c r="AX48" s="282"/>
      <c r="AY48" s="282" t="s">
        <v>65</v>
      </c>
      <c r="AZ48" s="282"/>
      <c r="BA48" s="282"/>
      <c r="BB48" s="282"/>
      <c r="BC48" s="282"/>
      <c r="BD48" s="282"/>
      <c r="BE48" s="282" t="s">
        <v>92</v>
      </c>
      <c r="BF48" s="282"/>
      <c r="BG48" s="282"/>
      <c r="BH48" s="282"/>
      <c r="BI48" s="282"/>
      <c r="BJ48" s="282" t="s">
        <v>93</v>
      </c>
      <c r="BK48" s="308"/>
    </row>
    <row r="49" spans="2:63" s="154" customFormat="1" ht="17.25" customHeight="1" x14ac:dyDescent="0.15">
      <c r="B49" s="272"/>
      <c r="C49" s="273"/>
      <c r="D49" s="273"/>
      <c r="E49" s="273"/>
      <c r="F49" s="273"/>
      <c r="G49" s="274"/>
      <c r="H49" s="284"/>
      <c r="I49" s="285"/>
      <c r="J49" s="285"/>
      <c r="K49" s="285"/>
      <c r="L49" s="285"/>
      <c r="M49" s="285"/>
      <c r="N49" s="285"/>
      <c r="O49" s="285"/>
      <c r="P49" s="285"/>
      <c r="Q49" s="285"/>
      <c r="R49" s="285"/>
      <c r="S49" s="285"/>
      <c r="T49" s="285"/>
      <c r="U49" s="285"/>
      <c r="V49" s="285"/>
      <c r="W49" s="285"/>
      <c r="X49" s="285"/>
      <c r="Y49" s="285"/>
      <c r="Z49" s="285"/>
      <c r="AA49" s="285"/>
      <c r="AB49" s="285"/>
      <c r="AC49" s="285"/>
      <c r="AD49" s="285"/>
      <c r="AE49" s="285"/>
      <c r="AF49" s="193" t="s">
        <v>140</v>
      </c>
      <c r="AG49" s="310"/>
      <c r="AH49" s="310"/>
      <c r="AI49" s="310" t="s">
        <v>141</v>
      </c>
      <c r="AJ49" s="310"/>
      <c r="AK49" s="194" t="s">
        <v>142</v>
      </c>
      <c r="AL49" s="303"/>
      <c r="AM49" s="304"/>
      <c r="AN49" s="304"/>
      <c r="AO49" s="304"/>
      <c r="AP49" s="304"/>
      <c r="AQ49" s="304"/>
      <c r="AR49" s="305"/>
      <c r="AS49" s="283"/>
      <c r="AT49" s="283"/>
      <c r="AU49" s="283"/>
      <c r="AV49" s="283"/>
      <c r="AW49" s="283"/>
      <c r="AX49" s="283"/>
      <c r="AY49" s="283"/>
      <c r="AZ49" s="283"/>
      <c r="BA49" s="283"/>
      <c r="BB49" s="283"/>
      <c r="BC49" s="283"/>
      <c r="BD49" s="283"/>
      <c r="BE49" s="283"/>
      <c r="BF49" s="283"/>
      <c r="BG49" s="283"/>
      <c r="BH49" s="283"/>
      <c r="BI49" s="283"/>
      <c r="BJ49" s="283"/>
      <c r="BK49" s="309"/>
    </row>
    <row r="50" spans="2:63" s="154" customFormat="1" ht="17.25" customHeight="1" x14ac:dyDescent="0.15">
      <c r="B50" s="266" t="s">
        <v>143</v>
      </c>
      <c r="C50" s="267"/>
      <c r="D50" s="267"/>
      <c r="E50" s="267"/>
      <c r="F50" s="267"/>
      <c r="G50" s="268"/>
      <c r="H50" s="275" t="s">
        <v>72</v>
      </c>
      <c r="I50" s="258"/>
      <c r="J50" s="276"/>
      <c r="K50" s="276"/>
      <c r="L50" s="276"/>
      <c r="M50" s="276"/>
      <c r="N50" s="189" t="s">
        <v>144</v>
      </c>
      <c r="O50" s="277"/>
      <c r="P50" s="277"/>
      <c r="Q50" s="277"/>
      <c r="R50" s="277"/>
      <c r="S50" s="277"/>
      <c r="T50" s="277"/>
      <c r="U50" s="277"/>
      <c r="V50" s="278" t="s">
        <v>70</v>
      </c>
      <c r="W50" s="278"/>
      <c r="X50" s="278"/>
      <c r="Y50" s="278"/>
      <c r="Z50" s="278"/>
      <c r="AA50" s="279"/>
      <c r="AB50" s="279"/>
      <c r="AC50" s="279"/>
      <c r="AD50" s="279"/>
      <c r="AE50" s="279"/>
      <c r="AF50" s="279"/>
      <c r="AG50" s="279"/>
      <c r="AH50" s="279"/>
      <c r="AI50" s="279"/>
      <c r="AJ50" s="279"/>
      <c r="AK50" s="279"/>
      <c r="AL50" s="279"/>
      <c r="AM50" s="279"/>
      <c r="AN50" s="279"/>
      <c r="AO50" s="279"/>
      <c r="AP50" s="279"/>
      <c r="AQ50" s="279"/>
      <c r="AR50" s="279"/>
      <c r="AS50" s="279"/>
      <c r="AT50" s="279"/>
      <c r="AU50" s="279"/>
      <c r="AV50" s="279"/>
      <c r="AW50" s="279"/>
      <c r="AX50" s="279"/>
      <c r="AY50" s="279"/>
      <c r="AZ50" s="279"/>
      <c r="BA50" s="279"/>
      <c r="BB50" s="279"/>
      <c r="BC50" s="279"/>
      <c r="BD50" s="279"/>
      <c r="BE50" s="279"/>
      <c r="BF50" s="279"/>
      <c r="BG50" s="279"/>
      <c r="BH50" s="279"/>
      <c r="BI50" s="279"/>
      <c r="BJ50" s="279"/>
      <c r="BK50" s="195"/>
    </row>
    <row r="51" spans="2:63" s="154" customFormat="1" ht="17.25" customHeight="1" x14ac:dyDescent="0.15">
      <c r="B51" s="269"/>
      <c r="C51" s="270"/>
      <c r="D51" s="270"/>
      <c r="E51" s="270"/>
      <c r="F51" s="270"/>
      <c r="G51" s="271"/>
      <c r="H51" s="251"/>
      <c r="I51" s="252"/>
      <c r="J51" s="252"/>
      <c r="K51" s="252"/>
      <c r="L51" s="252"/>
      <c r="M51" s="252"/>
      <c r="N51" s="252"/>
      <c r="O51" s="252"/>
      <c r="P51" s="252"/>
      <c r="Q51" s="252"/>
      <c r="R51" s="252"/>
      <c r="S51" s="252"/>
      <c r="T51" s="252"/>
      <c r="U51" s="252"/>
      <c r="V51" s="252"/>
      <c r="W51" s="252"/>
      <c r="X51" s="252"/>
      <c r="Y51" s="252"/>
      <c r="Z51" s="252"/>
      <c r="AA51" s="252"/>
      <c r="AB51" s="252"/>
      <c r="AC51" s="252"/>
      <c r="AD51" s="252"/>
      <c r="AE51" s="252"/>
      <c r="AF51" s="252"/>
      <c r="AG51" s="252"/>
      <c r="AH51" s="252"/>
      <c r="AI51" s="252"/>
      <c r="AJ51" s="252"/>
      <c r="AK51" s="252"/>
      <c r="AL51" s="252"/>
      <c r="AM51" s="252"/>
      <c r="AN51" s="252"/>
      <c r="AO51" s="252"/>
      <c r="AP51" s="252"/>
      <c r="AQ51" s="252"/>
      <c r="AR51" s="252"/>
      <c r="AS51" s="252"/>
      <c r="AT51" s="252"/>
      <c r="AU51" s="252"/>
      <c r="AV51" s="252"/>
      <c r="AW51" s="252"/>
      <c r="AX51" s="252"/>
      <c r="AY51" s="252"/>
      <c r="AZ51" s="252"/>
      <c r="BA51" s="252"/>
      <c r="BB51" s="252"/>
      <c r="BC51" s="252"/>
      <c r="BD51" s="252"/>
      <c r="BE51" s="252"/>
      <c r="BF51" s="252"/>
      <c r="BG51" s="252"/>
      <c r="BH51" s="252"/>
      <c r="BI51" s="252"/>
      <c r="BJ51" s="252"/>
      <c r="BK51" s="280"/>
    </row>
    <row r="52" spans="2:63" s="154" customFormat="1" ht="17.25" customHeight="1" x14ac:dyDescent="0.15">
      <c r="B52" s="269"/>
      <c r="C52" s="270"/>
      <c r="D52" s="270"/>
      <c r="E52" s="270"/>
      <c r="F52" s="270"/>
      <c r="G52" s="271"/>
      <c r="H52" s="251"/>
      <c r="I52" s="252"/>
      <c r="J52" s="252"/>
      <c r="K52" s="252"/>
      <c r="L52" s="252"/>
      <c r="M52" s="252"/>
      <c r="N52" s="252"/>
      <c r="O52" s="252"/>
      <c r="P52" s="252"/>
      <c r="Q52" s="252"/>
      <c r="R52" s="252"/>
      <c r="S52" s="252"/>
      <c r="T52" s="252"/>
      <c r="U52" s="252"/>
      <c r="V52" s="252"/>
      <c r="W52" s="252"/>
      <c r="X52" s="252"/>
      <c r="Y52" s="252"/>
      <c r="Z52" s="252"/>
      <c r="AA52" s="252"/>
      <c r="AB52" s="252"/>
      <c r="AC52" s="252"/>
      <c r="AD52" s="252"/>
      <c r="AE52" s="252"/>
      <c r="AF52" s="252"/>
      <c r="AG52" s="252"/>
      <c r="AH52" s="252"/>
      <c r="AI52" s="252"/>
      <c r="AJ52" s="252"/>
      <c r="AK52" s="252"/>
      <c r="AL52" s="252"/>
      <c r="AM52" s="252"/>
      <c r="AN52" s="252"/>
      <c r="AO52" s="252"/>
      <c r="AP52" s="252"/>
      <c r="AQ52" s="252"/>
      <c r="AR52" s="252"/>
      <c r="AS52" s="252"/>
      <c r="AT52" s="252"/>
      <c r="AU52" s="252"/>
      <c r="AV52" s="252"/>
      <c r="AW52" s="252"/>
      <c r="AX52" s="252"/>
      <c r="AY52" s="252"/>
      <c r="AZ52" s="252"/>
      <c r="BA52" s="252"/>
      <c r="BB52" s="252"/>
      <c r="BC52" s="252"/>
      <c r="BD52" s="252"/>
      <c r="BE52" s="252"/>
      <c r="BF52" s="252"/>
      <c r="BG52" s="252"/>
      <c r="BH52" s="252"/>
      <c r="BI52" s="252"/>
      <c r="BJ52" s="252"/>
      <c r="BK52" s="280"/>
    </row>
    <row r="53" spans="2:63" s="154" customFormat="1" ht="17.25" customHeight="1" x14ac:dyDescent="0.15">
      <c r="B53" s="269"/>
      <c r="C53" s="270"/>
      <c r="D53" s="270"/>
      <c r="E53" s="270"/>
      <c r="F53" s="270"/>
      <c r="G53" s="271"/>
      <c r="H53" s="251"/>
      <c r="I53" s="252"/>
      <c r="J53" s="252"/>
      <c r="K53" s="252"/>
      <c r="L53" s="252"/>
      <c r="M53" s="252"/>
      <c r="N53" s="252"/>
      <c r="O53" s="252"/>
      <c r="P53" s="252"/>
      <c r="Q53" s="252"/>
      <c r="R53" s="252"/>
      <c r="S53" s="252"/>
      <c r="T53" s="252"/>
      <c r="U53" s="252"/>
      <c r="V53" s="252"/>
      <c r="W53" s="252"/>
      <c r="X53" s="252"/>
      <c r="Y53" s="252"/>
      <c r="Z53" s="252"/>
      <c r="AA53" s="252"/>
      <c r="AB53" s="252"/>
      <c r="AC53" s="252"/>
      <c r="AD53" s="252"/>
      <c r="AE53" s="252"/>
      <c r="AF53" s="252"/>
      <c r="AG53" s="252"/>
      <c r="AH53" s="252"/>
      <c r="AI53" s="252"/>
      <c r="AJ53" s="252"/>
      <c r="AK53" s="252"/>
      <c r="AL53" s="252"/>
      <c r="AM53" s="252"/>
      <c r="AN53" s="252"/>
      <c r="AO53" s="252"/>
      <c r="AP53" s="252"/>
      <c r="AQ53" s="252"/>
      <c r="AR53" s="252"/>
      <c r="AS53" s="258" t="s">
        <v>74</v>
      </c>
      <c r="AT53" s="258"/>
      <c r="AU53" s="153"/>
      <c r="AV53" s="168" t="s">
        <v>75</v>
      </c>
      <c r="AW53" s="277"/>
      <c r="AX53" s="277"/>
      <c r="AY53" s="277"/>
      <c r="AZ53" s="277"/>
      <c r="BA53" s="169" t="s">
        <v>76</v>
      </c>
      <c r="BB53" s="169"/>
      <c r="BC53" s="277"/>
      <c r="BD53" s="277"/>
      <c r="BE53" s="277"/>
      <c r="BF53" s="153" t="s">
        <v>73</v>
      </c>
      <c r="BG53" s="257"/>
      <c r="BH53" s="257"/>
      <c r="BI53" s="257"/>
      <c r="BJ53" s="257"/>
      <c r="BK53" s="286"/>
    </row>
    <row r="54" spans="2:63" s="154" customFormat="1" ht="17.25" customHeight="1" x14ac:dyDescent="0.15">
      <c r="B54" s="272"/>
      <c r="C54" s="273"/>
      <c r="D54" s="273"/>
      <c r="E54" s="273"/>
      <c r="F54" s="273"/>
      <c r="G54" s="274"/>
      <c r="H54" s="284"/>
      <c r="I54" s="285"/>
      <c r="J54" s="285"/>
      <c r="K54" s="285"/>
      <c r="L54" s="285"/>
      <c r="M54" s="285"/>
      <c r="N54" s="285"/>
      <c r="O54" s="285"/>
      <c r="P54" s="285"/>
      <c r="Q54" s="285"/>
      <c r="R54" s="285"/>
      <c r="S54" s="285"/>
      <c r="T54" s="285"/>
      <c r="U54" s="285"/>
      <c r="V54" s="285"/>
      <c r="W54" s="285"/>
      <c r="X54" s="285"/>
      <c r="Y54" s="285"/>
      <c r="Z54" s="285"/>
      <c r="AA54" s="285"/>
      <c r="AB54" s="285"/>
      <c r="AC54" s="285"/>
      <c r="AD54" s="285"/>
      <c r="AE54" s="285"/>
      <c r="AF54" s="285"/>
      <c r="AG54" s="285"/>
      <c r="AH54" s="285"/>
      <c r="AI54" s="285"/>
      <c r="AJ54" s="285"/>
      <c r="AK54" s="285"/>
      <c r="AL54" s="285"/>
      <c r="AM54" s="285"/>
      <c r="AN54" s="285"/>
      <c r="AO54" s="285"/>
      <c r="AP54" s="285"/>
      <c r="AQ54" s="285"/>
      <c r="AR54" s="285"/>
      <c r="AS54" s="287" t="s">
        <v>78</v>
      </c>
      <c r="AT54" s="287"/>
      <c r="AU54" s="193"/>
      <c r="AV54" s="196" t="s">
        <v>75</v>
      </c>
      <c r="AW54" s="288"/>
      <c r="AX54" s="288"/>
      <c r="AY54" s="288"/>
      <c r="AZ54" s="288"/>
      <c r="BA54" s="197" t="s">
        <v>76</v>
      </c>
      <c r="BB54" s="197"/>
      <c r="BC54" s="288"/>
      <c r="BD54" s="288"/>
      <c r="BE54" s="288"/>
      <c r="BF54" s="193" t="s">
        <v>73</v>
      </c>
      <c r="BG54" s="289"/>
      <c r="BH54" s="289"/>
      <c r="BI54" s="289"/>
      <c r="BJ54" s="289"/>
      <c r="BK54" s="290"/>
    </row>
    <row r="55" spans="2:63" s="154" customFormat="1" ht="17.25" customHeight="1" x14ac:dyDescent="0.15">
      <c r="B55" s="225" t="s">
        <v>145</v>
      </c>
      <c r="C55" s="226"/>
      <c r="D55" s="226"/>
      <c r="E55" s="226"/>
      <c r="F55" s="226"/>
      <c r="G55" s="227"/>
      <c r="H55" s="228" t="s">
        <v>146</v>
      </c>
      <c r="I55" s="229"/>
      <c r="J55" s="229"/>
      <c r="K55" s="229"/>
      <c r="L55" s="229"/>
      <c r="M55" s="229"/>
      <c r="N55" s="229"/>
      <c r="O55" s="229"/>
      <c r="P55" s="229"/>
      <c r="Q55" s="229"/>
      <c r="R55" s="229"/>
      <c r="S55" s="229"/>
      <c r="T55" s="229"/>
      <c r="U55" s="229"/>
      <c r="V55" s="229"/>
      <c r="W55" s="229"/>
      <c r="X55" s="229"/>
      <c r="Y55" s="229"/>
      <c r="Z55" s="229"/>
      <c r="AA55" s="229"/>
      <c r="AB55" s="229"/>
      <c r="AC55" s="229"/>
      <c r="AD55" s="229"/>
      <c r="AE55" s="229"/>
      <c r="AF55" s="229"/>
      <c r="AG55" s="229"/>
      <c r="AH55" s="229"/>
      <c r="AI55" s="229"/>
      <c r="AJ55" s="229"/>
      <c r="AK55" s="229"/>
      <c r="AL55" s="229"/>
      <c r="AM55" s="229"/>
      <c r="AN55" s="229"/>
      <c r="AO55" s="229"/>
      <c r="AP55" s="229"/>
      <c r="AQ55" s="229"/>
      <c r="AR55" s="229"/>
      <c r="AS55" s="229"/>
      <c r="AT55" s="230" t="s">
        <v>147</v>
      </c>
      <c r="AU55" s="231"/>
      <c r="AV55" s="231"/>
      <c r="AW55" s="231"/>
      <c r="AX55" s="231"/>
      <c r="AY55" s="232"/>
      <c r="AZ55" s="233"/>
      <c r="BA55" s="233"/>
      <c r="BB55" s="233"/>
      <c r="BC55" s="233"/>
      <c r="BD55" s="233"/>
      <c r="BE55" s="233"/>
      <c r="BF55" s="234"/>
      <c r="BG55" s="234"/>
      <c r="BH55" s="235" t="s">
        <v>148</v>
      </c>
      <c r="BI55" s="235"/>
      <c r="BJ55" s="235"/>
      <c r="BK55" s="236"/>
    </row>
    <row r="56" spans="2:63" s="154" customFormat="1" ht="17.25" customHeight="1" x14ac:dyDescent="0.15">
      <c r="B56" s="237" t="s">
        <v>149</v>
      </c>
      <c r="C56" s="238"/>
      <c r="D56" s="238"/>
      <c r="E56" s="238"/>
      <c r="F56" s="238"/>
      <c r="G56" s="239"/>
      <c r="H56" s="228" t="s">
        <v>150</v>
      </c>
      <c r="I56" s="229"/>
      <c r="J56" s="229"/>
      <c r="K56" s="229"/>
      <c r="L56" s="229"/>
      <c r="M56" s="229"/>
      <c r="N56" s="229"/>
      <c r="O56" s="229"/>
      <c r="P56" s="229"/>
      <c r="Q56" s="229"/>
      <c r="R56" s="229"/>
      <c r="S56" s="229"/>
      <c r="T56" s="229"/>
      <c r="U56" s="229"/>
      <c r="V56" s="229"/>
      <c r="W56" s="229"/>
      <c r="X56" s="229"/>
      <c r="Y56" s="229"/>
      <c r="Z56" s="246"/>
      <c r="AA56" s="247" t="s">
        <v>151</v>
      </c>
      <c r="AB56" s="235"/>
      <c r="AC56" s="235"/>
      <c r="AD56" s="248"/>
      <c r="AE56" s="248"/>
      <c r="AF56" s="248"/>
      <c r="AG56" s="248"/>
      <c r="AH56" s="248"/>
      <c r="AI56" s="248"/>
      <c r="AJ56" s="248"/>
      <c r="AK56" s="248"/>
      <c r="AL56" s="235" t="s">
        <v>152</v>
      </c>
      <c r="AM56" s="235"/>
      <c r="AN56" s="235" t="s">
        <v>153</v>
      </c>
      <c r="AO56" s="235"/>
      <c r="AP56" s="235"/>
      <c r="AQ56" s="248"/>
      <c r="AR56" s="248"/>
      <c r="AS56" s="248"/>
      <c r="AT56" s="248"/>
      <c r="AU56" s="248"/>
      <c r="AV56" s="248"/>
      <c r="AW56" s="248"/>
      <c r="AX56" s="248"/>
      <c r="AY56" s="248"/>
      <c r="AZ56" s="235" t="s">
        <v>152</v>
      </c>
      <c r="BA56" s="235"/>
      <c r="BD56" s="198"/>
      <c r="BE56" s="198"/>
      <c r="BF56" s="198"/>
      <c r="BG56" s="198"/>
      <c r="BH56" s="198"/>
      <c r="BI56" s="198"/>
      <c r="BJ56" s="198"/>
      <c r="BK56" s="199"/>
    </row>
    <row r="57" spans="2:63" s="154" customFormat="1" ht="17.25" customHeight="1" x14ac:dyDescent="0.15">
      <c r="B57" s="240"/>
      <c r="C57" s="241"/>
      <c r="D57" s="241"/>
      <c r="E57" s="241"/>
      <c r="F57" s="241"/>
      <c r="G57" s="242"/>
      <c r="H57" s="263" t="s">
        <v>154</v>
      </c>
      <c r="I57" s="264"/>
      <c r="J57" s="264"/>
      <c r="K57" s="264"/>
      <c r="L57" s="264"/>
      <c r="M57" s="264"/>
      <c r="N57" s="200"/>
      <c r="O57" s="200"/>
      <c r="P57" s="200"/>
      <c r="Q57" s="200"/>
      <c r="R57" s="200"/>
      <c r="S57" s="200"/>
      <c r="T57" s="200"/>
      <c r="U57" s="200"/>
      <c r="V57" s="200"/>
      <c r="W57" s="200"/>
      <c r="X57" s="200"/>
      <c r="Y57" s="200"/>
      <c r="Z57" s="200"/>
      <c r="AA57" s="200"/>
      <c r="AB57" s="200"/>
      <c r="AC57" s="200"/>
      <c r="AD57" s="200"/>
      <c r="AE57" s="200"/>
      <c r="AF57" s="200"/>
      <c r="AG57" s="200"/>
      <c r="AH57" s="200"/>
      <c r="AI57" s="200"/>
      <c r="AJ57" s="200"/>
      <c r="AK57" s="200"/>
      <c r="AL57" s="200"/>
      <c r="AM57" s="200"/>
      <c r="AN57" s="200"/>
      <c r="AO57" s="200"/>
      <c r="AP57" s="201"/>
      <c r="AQ57" s="263" t="s">
        <v>155</v>
      </c>
      <c r="AR57" s="264"/>
      <c r="AS57" s="264"/>
      <c r="AT57" s="264"/>
      <c r="AU57" s="264"/>
      <c r="AV57" s="264"/>
      <c r="AW57" s="264"/>
      <c r="AX57" s="265"/>
      <c r="AY57" s="265"/>
      <c r="AZ57" s="265"/>
      <c r="BA57" s="265"/>
      <c r="BB57" s="265"/>
      <c r="BC57" s="265"/>
      <c r="BD57" s="265"/>
      <c r="BE57" s="265"/>
      <c r="BF57" s="265"/>
      <c r="BG57" s="265"/>
      <c r="BH57" s="249" t="s">
        <v>148</v>
      </c>
      <c r="BI57" s="249"/>
      <c r="BJ57" s="249"/>
      <c r="BK57" s="250"/>
    </row>
    <row r="58" spans="2:63" s="154" customFormat="1" ht="17.25" customHeight="1" x14ac:dyDescent="0.15">
      <c r="B58" s="240"/>
      <c r="C58" s="241"/>
      <c r="D58" s="241"/>
      <c r="E58" s="241"/>
      <c r="F58" s="241"/>
      <c r="G58" s="242"/>
      <c r="H58" s="251"/>
      <c r="I58" s="252"/>
      <c r="J58" s="252"/>
      <c r="K58" s="252"/>
      <c r="L58" s="252"/>
      <c r="M58" s="252"/>
      <c r="N58" s="252"/>
      <c r="O58" s="252"/>
      <c r="P58" s="252"/>
      <c r="Q58" s="252"/>
      <c r="R58" s="252"/>
      <c r="S58" s="252"/>
      <c r="T58" s="252"/>
      <c r="U58" s="252"/>
      <c r="V58" s="252"/>
      <c r="W58" s="252"/>
      <c r="X58" s="252"/>
      <c r="Y58" s="252"/>
      <c r="Z58" s="252"/>
      <c r="AA58" s="252"/>
      <c r="AB58" s="252"/>
      <c r="AC58" s="252"/>
      <c r="AD58" s="252"/>
      <c r="AE58" s="252"/>
      <c r="AF58" s="252"/>
      <c r="AG58" s="252"/>
      <c r="AH58" s="252"/>
      <c r="AI58" s="252"/>
      <c r="AJ58" s="252"/>
      <c r="AK58" s="252"/>
      <c r="AL58" s="252"/>
      <c r="AM58" s="252"/>
      <c r="AN58" s="252"/>
      <c r="AO58" s="252"/>
      <c r="AP58" s="253"/>
      <c r="AQ58" s="251" t="s">
        <v>156</v>
      </c>
      <c r="AR58" s="252"/>
      <c r="AS58" s="252"/>
      <c r="AT58" s="252"/>
      <c r="AU58" s="252"/>
      <c r="AV58" s="252"/>
      <c r="AW58" s="252"/>
      <c r="AX58" s="257"/>
      <c r="AY58" s="257"/>
      <c r="AZ58" s="257"/>
      <c r="BA58" s="257"/>
      <c r="BB58" s="257"/>
      <c r="BC58" s="257"/>
      <c r="BD58" s="257"/>
      <c r="BE58" s="257"/>
      <c r="BF58" s="257"/>
      <c r="BG58" s="257"/>
      <c r="BH58" s="258" t="s">
        <v>148</v>
      </c>
      <c r="BI58" s="258"/>
      <c r="BJ58" s="258"/>
      <c r="BK58" s="259"/>
    </row>
    <row r="59" spans="2:63" s="154" customFormat="1" ht="17.25" customHeight="1" x14ac:dyDescent="0.15">
      <c r="B59" s="243"/>
      <c r="C59" s="244"/>
      <c r="D59" s="244"/>
      <c r="E59" s="244"/>
      <c r="F59" s="244"/>
      <c r="G59" s="245"/>
      <c r="H59" s="254"/>
      <c r="I59" s="255"/>
      <c r="J59" s="255"/>
      <c r="K59" s="255"/>
      <c r="L59" s="255"/>
      <c r="M59" s="255"/>
      <c r="N59" s="255"/>
      <c r="O59" s="255"/>
      <c r="P59" s="255"/>
      <c r="Q59" s="255"/>
      <c r="R59" s="255"/>
      <c r="S59" s="255"/>
      <c r="T59" s="255"/>
      <c r="U59" s="255"/>
      <c r="V59" s="255"/>
      <c r="W59" s="255"/>
      <c r="X59" s="255"/>
      <c r="Y59" s="255"/>
      <c r="Z59" s="255"/>
      <c r="AA59" s="255"/>
      <c r="AB59" s="255"/>
      <c r="AC59" s="255"/>
      <c r="AD59" s="255"/>
      <c r="AE59" s="255"/>
      <c r="AF59" s="255"/>
      <c r="AG59" s="255"/>
      <c r="AH59" s="255"/>
      <c r="AI59" s="255"/>
      <c r="AJ59" s="255"/>
      <c r="AK59" s="255"/>
      <c r="AL59" s="255"/>
      <c r="AM59" s="255"/>
      <c r="AN59" s="255"/>
      <c r="AO59" s="255"/>
      <c r="AP59" s="256"/>
      <c r="AQ59" s="254" t="s">
        <v>157</v>
      </c>
      <c r="AR59" s="255"/>
      <c r="AS59" s="255"/>
      <c r="AT59" s="255"/>
      <c r="AU59" s="255"/>
      <c r="AV59" s="255"/>
      <c r="AW59" s="255"/>
      <c r="AX59" s="260"/>
      <c r="AY59" s="260"/>
      <c r="AZ59" s="260"/>
      <c r="BA59" s="260"/>
      <c r="BB59" s="260"/>
      <c r="BC59" s="260"/>
      <c r="BD59" s="260"/>
      <c r="BE59" s="260"/>
      <c r="BF59" s="260"/>
      <c r="BG59" s="260"/>
      <c r="BH59" s="261" t="s">
        <v>148</v>
      </c>
      <c r="BI59" s="261"/>
      <c r="BJ59" s="261"/>
      <c r="BK59" s="262"/>
    </row>
    <row r="60" spans="2:63" s="154" customFormat="1" ht="17.25" customHeight="1" x14ac:dyDescent="0.15"/>
    <row r="61" spans="2:63" s="154" customFormat="1" ht="17.25" customHeight="1" x14ac:dyDescent="0.15"/>
    <row r="62" spans="2:63" s="154" customFormat="1" ht="17.25" customHeight="1" x14ac:dyDescent="0.15"/>
    <row r="63" spans="2:63" s="154" customFormat="1" ht="17.25" customHeight="1" x14ac:dyDescent="0.15"/>
    <row r="64" spans="2:63" s="154" customFormat="1" ht="17.25" customHeight="1" x14ac:dyDescent="0.15"/>
    <row r="65" s="154" customFormat="1" ht="17.25" customHeight="1" x14ac:dyDescent="0.15"/>
    <row r="66" s="154" customFormat="1" ht="17.25" customHeight="1" x14ac:dyDescent="0.15"/>
    <row r="67" s="154" customFormat="1" ht="17.25" customHeight="1" x14ac:dyDescent="0.15"/>
    <row r="68" s="154" customFormat="1" ht="17.25" customHeight="1" x14ac:dyDescent="0.15"/>
    <row r="69" s="154" customFormat="1" ht="17.25" customHeight="1" x14ac:dyDescent="0.15"/>
    <row r="70" s="154" customFormat="1" ht="17.25" customHeight="1" x14ac:dyDescent="0.15"/>
    <row r="71" s="154" customFormat="1" ht="17.25" customHeight="1" x14ac:dyDescent="0.15"/>
    <row r="72" s="154" customFormat="1" ht="17.25" customHeight="1" x14ac:dyDescent="0.15"/>
    <row r="73" s="154" customFormat="1" ht="17.25" customHeight="1" x14ac:dyDescent="0.15"/>
    <row r="74" s="154" customFormat="1" ht="17.25" customHeight="1" x14ac:dyDescent="0.15"/>
    <row r="75" s="154" customFormat="1" ht="17.25" customHeight="1" x14ac:dyDescent="0.15"/>
    <row r="76" s="154" customFormat="1" ht="17.25" customHeight="1" x14ac:dyDescent="0.15"/>
    <row r="77" s="154" customFormat="1" ht="17.25" customHeight="1" x14ac:dyDescent="0.15"/>
    <row r="78" s="154" customFormat="1" ht="17.25" customHeight="1" x14ac:dyDescent="0.15"/>
    <row r="79" s="154" customFormat="1" ht="17.25" customHeight="1" x14ac:dyDescent="0.15"/>
    <row r="80" s="154" customFormat="1" ht="17.25" customHeight="1" x14ac:dyDescent="0.15"/>
    <row r="81" s="154" customFormat="1" ht="17.25" customHeight="1" x14ac:dyDescent="0.15"/>
    <row r="82" s="154" customFormat="1" ht="17.25" customHeight="1" x14ac:dyDescent="0.15"/>
    <row r="83" s="154" customFormat="1" ht="17.25" customHeight="1" x14ac:dyDescent="0.15"/>
    <row r="84" s="154" customFormat="1" ht="17.25" customHeight="1" x14ac:dyDescent="0.15"/>
    <row r="85" s="154" customFormat="1" ht="17.25" customHeight="1" x14ac:dyDescent="0.15"/>
    <row r="86" s="154" customFormat="1" ht="17.25" customHeight="1" x14ac:dyDescent="0.15"/>
    <row r="87" s="154" customFormat="1" ht="17.25" customHeight="1" x14ac:dyDescent="0.15"/>
    <row r="88" s="154" customFormat="1" ht="17.25" customHeight="1" x14ac:dyDescent="0.15"/>
    <row r="89" s="154" customFormat="1" ht="17.25" customHeight="1" x14ac:dyDescent="0.15"/>
    <row r="90" s="154" customFormat="1" ht="17.25" customHeight="1" x14ac:dyDescent="0.15"/>
    <row r="91" s="154" customFormat="1" ht="17.25" customHeight="1" x14ac:dyDescent="0.15"/>
    <row r="92" s="154" customFormat="1" ht="17.25" customHeight="1" x14ac:dyDescent="0.15"/>
    <row r="93" s="154" customFormat="1" ht="17.25" customHeight="1" x14ac:dyDescent="0.15"/>
    <row r="94" s="154" customFormat="1" ht="17.25" customHeight="1" x14ac:dyDescent="0.15"/>
    <row r="95" s="154" customFormat="1" ht="17.25" customHeight="1" x14ac:dyDescent="0.15"/>
    <row r="96" s="154" customFormat="1" ht="17.25" customHeight="1" x14ac:dyDescent="0.15"/>
    <row r="97" s="154" customFormat="1" ht="17.25" customHeight="1" x14ac:dyDescent="0.15"/>
    <row r="98" s="154" customFormat="1" ht="17.25" customHeight="1" x14ac:dyDescent="0.15"/>
    <row r="99" s="154" customFormat="1" ht="17.25" customHeight="1" x14ac:dyDescent="0.15"/>
    <row r="100" s="154" customFormat="1" ht="17.25" customHeight="1" x14ac:dyDescent="0.15"/>
    <row r="101" s="154" customFormat="1" ht="17.25" customHeight="1" x14ac:dyDescent="0.15"/>
    <row r="102" s="154" customFormat="1" ht="17.25" customHeight="1" x14ac:dyDescent="0.15"/>
    <row r="103" s="154" customFormat="1" ht="17.25" customHeight="1" x14ac:dyDescent="0.15"/>
    <row r="104" s="154" customFormat="1" ht="17.25" customHeight="1" x14ac:dyDescent="0.15"/>
    <row r="105" s="154" customFormat="1" ht="17.25" customHeight="1" x14ac:dyDescent="0.15"/>
    <row r="106" s="154" customFormat="1" ht="17.25" customHeight="1" x14ac:dyDescent="0.15"/>
    <row r="107" s="154" customFormat="1" ht="17.25" customHeight="1" x14ac:dyDescent="0.15"/>
    <row r="108" s="154" customFormat="1" ht="17.25" customHeight="1" x14ac:dyDescent="0.15"/>
    <row r="109" s="154" customFormat="1" ht="17.25" customHeight="1" x14ac:dyDescent="0.15"/>
    <row r="110" s="154" customFormat="1" ht="17.25" customHeight="1" x14ac:dyDescent="0.15"/>
    <row r="111" s="154" customFormat="1" ht="17.25" customHeight="1" x14ac:dyDescent="0.15"/>
    <row r="112" s="154" customFormat="1" ht="17.25" customHeight="1" x14ac:dyDescent="0.15"/>
    <row r="113" s="154" customFormat="1" ht="17.25" customHeight="1" x14ac:dyDescent="0.15"/>
    <row r="114" s="154" customFormat="1" ht="17.25" customHeight="1" x14ac:dyDescent="0.15"/>
    <row r="115" s="154" customFormat="1" ht="17.25" customHeight="1" x14ac:dyDescent="0.15"/>
    <row r="116" s="154" customFormat="1" ht="17.25" customHeight="1" x14ac:dyDescent="0.15"/>
    <row r="117" s="154" customFormat="1" ht="17.25" customHeight="1" x14ac:dyDescent="0.15"/>
    <row r="118" s="154" customFormat="1" ht="17.25" customHeight="1" x14ac:dyDescent="0.15"/>
    <row r="119" s="154" customFormat="1" ht="17.25" customHeight="1" x14ac:dyDescent="0.15"/>
    <row r="120" s="154" customFormat="1" ht="17.25" customHeight="1" x14ac:dyDescent="0.15"/>
    <row r="121" s="154" customFormat="1" ht="17.25" customHeight="1" x14ac:dyDescent="0.15"/>
    <row r="122" s="154" customFormat="1" ht="17.25" customHeight="1" x14ac:dyDescent="0.15"/>
    <row r="123" s="154" customFormat="1" ht="17.25" customHeight="1" x14ac:dyDescent="0.15"/>
    <row r="124" s="154" customFormat="1" ht="17.25" customHeight="1" x14ac:dyDescent="0.15"/>
    <row r="125" s="154" customFormat="1" ht="17.25" customHeight="1" x14ac:dyDescent="0.15"/>
    <row r="126" s="154" customFormat="1" ht="17.25" customHeight="1" x14ac:dyDescent="0.15"/>
    <row r="127" s="154" customFormat="1" ht="17.25" customHeight="1" x14ac:dyDescent="0.15"/>
    <row r="128" s="154" customFormat="1" ht="17.25" customHeight="1" x14ac:dyDescent="0.15"/>
    <row r="129" s="154" customFormat="1" ht="17.25" customHeight="1" x14ac:dyDescent="0.15"/>
    <row r="130" s="154" customFormat="1" ht="17.25" customHeight="1" x14ac:dyDescent="0.15"/>
    <row r="131" s="154" customFormat="1" ht="17.25" customHeight="1" x14ac:dyDescent="0.15"/>
    <row r="132" s="154" customFormat="1" ht="17.25" customHeight="1" x14ac:dyDescent="0.15"/>
    <row r="133" s="154" customFormat="1" ht="17.25" customHeight="1" x14ac:dyDescent="0.15"/>
    <row r="134" s="154" customFormat="1" ht="17.25" customHeight="1" x14ac:dyDescent="0.15"/>
    <row r="135" s="154" customFormat="1" ht="17.25" customHeight="1" x14ac:dyDescent="0.15"/>
    <row r="136" s="154" customFormat="1" ht="17.25" customHeight="1" x14ac:dyDescent="0.15"/>
    <row r="137" s="154" customFormat="1" ht="17.25" customHeight="1" x14ac:dyDescent="0.15"/>
    <row r="138" s="154" customFormat="1" ht="17.25" customHeight="1" x14ac:dyDescent="0.15"/>
    <row r="139" s="154" customFormat="1" ht="17.25" customHeight="1" x14ac:dyDescent="0.15"/>
    <row r="140" s="154" customFormat="1" ht="17.25" customHeight="1" x14ac:dyDescent="0.15"/>
    <row r="141" s="154" customFormat="1" ht="17.25" customHeight="1" x14ac:dyDescent="0.15"/>
    <row r="142" s="154" customFormat="1" ht="17.25" customHeight="1" x14ac:dyDescent="0.15"/>
    <row r="143" s="154" customFormat="1" ht="17.25" customHeight="1" x14ac:dyDescent="0.15"/>
    <row r="144" s="154" customFormat="1" ht="17.25" customHeight="1" x14ac:dyDescent="0.15"/>
    <row r="145" s="154" customFormat="1" ht="17.25" customHeight="1" x14ac:dyDescent="0.15"/>
    <row r="146" s="154" customFormat="1" ht="17.25" customHeight="1" x14ac:dyDescent="0.15"/>
    <row r="147" s="154" customFormat="1" ht="17.25" customHeight="1" x14ac:dyDescent="0.15"/>
    <row r="148" s="154" customFormat="1" ht="17.25" customHeight="1" x14ac:dyDescent="0.15"/>
    <row r="149" s="154" customFormat="1" ht="17.25" customHeight="1" x14ac:dyDescent="0.15"/>
    <row r="150" s="154" customFormat="1" ht="17.25" customHeight="1" x14ac:dyDescent="0.15"/>
    <row r="151" s="154" customFormat="1" ht="17.25" customHeight="1" x14ac:dyDescent="0.15"/>
    <row r="152" s="154" customFormat="1" ht="17.25" customHeight="1" x14ac:dyDescent="0.15"/>
    <row r="153" s="154" customFormat="1" ht="17.25" customHeight="1" x14ac:dyDescent="0.15"/>
    <row r="154" s="154" customFormat="1" ht="17.25" customHeight="1" x14ac:dyDescent="0.15"/>
    <row r="155" s="154" customFormat="1" ht="17.25" customHeight="1" x14ac:dyDescent="0.15"/>
    <row r="156" s="154" customFormat="1" ht="17.25" customHeight="1" x14ac:dyDescent="0.15"/>
    <row r="157" s="154" customFormat="1" ht="17.25" customHeight="1" x14ac:dyDescent="0.15"/>
    <row r="158" s="154" customFormat="1" ht="17.25" customHeight="1" x14ac:dyDescent="0.15"/>
    <row r="159" s="154" customFormat="1" ht="17.25" customHeight="1" x14ac:dyDescent="0.15"/>
    <row r="160" ht="17.25" customHeight="1" x14ac:dyDescent="0.15"/>
    <row r="161" ht="17.25" customHeight="1" x14ac:dyDescent="0.15"/>
    <row r="162" ht="17.25" customHeight="1" x14ac:dyDescent="0.15"/>
    <row r="163" ht="17.25" customHeight="1" x14ac:dyDescent="0.15"/>
    <row r="164" ht="17.25" customHeight="1" x14ac:dyDescent="0.15"/>
    <row r="165" ht="17.25" customHeight="1" x14ac:dyDescent="0.15"/>
    <row r="166" ht="17.25" customHeight="1" x14ac:dyDescent="0.15"/>
    <row r="167" ht="17.25" customHeight="1" x14ac:dyDescent="0.15"/>
    <row r="168" ht="17.25" customHeight="1" x14ac:dyDescent="0.15"/>
    <row r="169" ht="17.25" customHeight="1" x14ac:dyDescent="0.15"/>
    <row r="170" ht="17.25" customHeight="1" x14ac:dyDescent="0.15"/>
    <row r="171" ht="17.25" customHeight="1" x14ac:dyDescent="0.15"/>
    <row r="172" ht="17.25" customHeight="1" x14ac:dyDescent="0.15"/>
    <row r="173" ht="17.25" customHeight="1" x14ac:dyDescent="0.15"/>
    <row r="174" ht="17.25" customHeight="1" x14ac:dyDescent="0.15"/>
    <row r="175" ht="17.25" customHeight="1" x14ac:dyDescent="0.15"/>
    <row r="176" ht="17.25" customHeight="1" x14ac:dyDescent="0.15"/>
    <row r="177" ht="17.25" customHeight="1" x14ac:dyDescent="0.15"/>
    <row r="178" ht="17.25" customHeight="1" x14ac:dyDescent="0.15"/>
    <row r="179" ht="17.25" customHeight="1" x14ac:dyDescent="0.15"/>
    <row r="180" ht="17.25" customHeight="1" x14ac:dyDescent="0.15"/>
    <row r="181" ht="17.25" customHeight="1" x14ac:dyDescent="0.15"/>
    <row r="182" ht="17.25" customHeight="1" x14ac:dyDescent="0.15"/>
    <row r="183" ht="17.25" customHeight="1" x14ac:dyDescent="0.15"/>
    <row r="184" ht="17.25" customHeight="1" x14ac:dyDescent="0.15"/>
    <row r="185" ht="17.25" customHeight="1" x14ac:dyDescent="0.15"/>
    <row r="186" ht="17.25" customHeight="1" x14ac:dyDescent="0.15"/>
    <row r="187" ht="17.25" customHeight="1" x14ac:dyDescent="0.15"/>
    <row r="188" ht="17.25" customHeight="1" x14ac:dyDescent="0.15"/>
    <row r="189" ht="17.25" customHeight="1" x14ac:dyDescent="0.15"/>
    <row r="190" ht="17.25" customHeight="1" x14ac:dyDescent="0.15"/>
    <row r="191" ht="17.25" customHeight="1" x14ac:dyDescent="0.15"/>
    <row r="192" ht="17.25" customHeight="1" x14ac:dyDescent="0.15"/>
    <row r="193" ht="17.25" customHeight="1" x14ac:dyDescent="0.15"/>
    <row r="194" ht="17.25" customHeight="1" x14ac:dyDescent="0.15"/>
    <row r="195" ht="17.25" customHeight="1" x14ac:dyDescent="0.15"/>
    <row r="196" ht="17.25" customHeight="1" x14ac:dyDescent="0.15"/>
    <row r="197" ht="17.25" customHeight="1" x14ac:dyDescent="0.15"/>
    <row r="198" ht="17.25" customHeight="1" x14ac:dyDescent="0.15"/>
    <row r="199" ht="17.25" customHeight="1" x14ac:dyDescent="0.15"/>
    <row r="200" ht="17.25" customHeight="1" x14ac:dyDescent="0.15"/>
    <row r="201" ht="17.25" customHeight="1" x14ac:dyDescent="0.15"/>
    <row r="202" ht="17.25" customHeight="1" x14ac:dyDescent="0.15"/>
    <row r="203" ht="17.25" customHeight="1" x14ac:dyDescent="0.15"/>
    <row r="204" ht="17.25" customHeight="1" x14ac:dyDescent="0.15"/>
    <row r="205" ht="17.25" customHeight="1" x14ac:dyDescent="0.15"/>
    <row r="206" ht="17.25" customHeight="1" x14ac:dyDescent="0.15"/>
    <row r="207" ht="17.25" customHeight="1" x14ac:dyDescent="0.15"/>
    <row r="208" ht="17.25" customHeight="1" x14ac:dyDescent="0.15"/>
    <row r="209" ht="17.25" customHeight="1" x14ac:dyDescent="0.15"/>
    <row r="210" ht="17.25" customHeight="1" x14ac:dyDescent="0.15"/>
    <row r="211" ht="17.25" customHeight="1" x14ac:dyDescent="0.15"/>
    <row r="212" ht="17.25" customHeight="1" x14ac:dyDescent="0.15"/>
    <row r="213" ht="17.25" customHeight="1" x14ac:dyDescent="0.15"/>
    <row r="214" ht="17.25" customHeight="1" x14ac:dyDescent="0.15"/>
    <row r="215" ht="17.25" customHeight="1" x14ac:dyDescent="0.15"/>
    <row r="216" ht="17.25" customHeight="1" x14ac:dyDescent="0.15"/>
    <row r="217" ht="17.25" customHeight="1" x14ac:dyDescent="0.15"/>
    <row r="218" ht="17.25" customHeight="1" x14ac:dyDescent="0.15"/>
    <row r="219" ht="17.25" customHeight="1" x14ac:dyDescent="0.15"/>
    <row r="220" ht="17.25" customHeight="1" x14ac:dyDescent="0.15"/>
    <row r="221" ht="17.25" customHeight="1" x14ac:dyDescent="0.15"/>
    <row r="222" ht="17.25" customHeight="1" x14ac:dyDescent="0.15"/>
    <row r="223" ht="17.25" customHeight="1" x14ac:dyDescent="0.15"/>
    <row r="224" ht="17.25" customHeight="1" x14ac:dyDescent="0.15"/>
    <row r="225" ht="17.25" customHeight="1" x14ac:dyDescent="0.15"/>
    <row r="226" ht="17.25" customHeight="1" x14ac:dyDescent="0.15"/>
    <row r="227" ht="17.25" customHeight="1" x14ac:dyDescent="0.15"/>
    <row r="228" ht="17.25" customHeight="1" x14ac:dyDescent="0.15"/>
    <row r="229" ht="17.25" customHeight="1" x14ac:dyDescent="0.15"/>
    <row r="230" ht="17.25" customHeight="1" x14ac:dyDescent="0.15"/>
    <row r="231" ht="17.25" customHeight="1" x14ac:dyDescent="0.15"/>
    <row r="232" ht="17.25" customHeight="1" x14ac:dyDescent="0.15"/>
    <row r="233" ht="17.25" customHeight="1" x14ac:dyDescent="0.15"/>
    <row r="234" ht="17.25" customHeight="1" x14ac:dyDescent="0.15"/>
    <row r="235" ht="17.25" customHeight="1" x14ac:dyDescent="0.15"/>
    <row r="236" ht="17.25" customHeight="1" x14ac:dyDescent="0.15"/>
    <row r="237" ht="17.25" customHeight="1" x14ac:dyDescent="0.15"/>
    <row r="238" ht="17.25" customHeight="1" x14ac:dyDescent="0.15"/>
    <row r="239" ht="17.25" customHeight="1" x14ac:dyDescent="0.15"/>
    <row r="240" ht="17.25" customHeight="1" x14ac:dyDescent="0.15"/>
    <row r="241" ht="17.25" customHeight="1" x14ac:dyDescent="0.15"/>
    <row r="242" ht="17.25" customHeight="1" x14ac:dyDescent="0.15"/>
    <row r="243" ht="17.25" customHeight="1" x14ac:dyDescent="0.15"/>
    <row r="244" ht="17.25" customHeight="1" x14ac:dyDescent="0.15"/>
    <row r="245" ht="17.25" customHeight="1" x14ac:dyDescent="0.15"/>
    <row r="246" ht="17.25" customHeight="1" x14ac:dyDescent="0.15"/>
    <row r="247" ht="17.25" customHeight="1" x14ac:dyDescent="0.15"/>
    <row r="248" ht="17.25" customHeight="1" x14ac:dyDescent="0.15"/>
    <row r="249" ht="17.25" customHeight="1" x14ac:dyDescent="0.15"/>
    <row r="250" ht="17.25" customHeight="1" x14ac:dyDescent="0.15"/>
    <row r="251" ht="17.25" customHeight="1" x14ac:dyDescent="0.15"/>
    <row r="252" ht="17.25" customHeight="1" x14ac:dyDescent="0.15"/>
    <row r="253" ht="17.25" customHeight="1" x14ac:dyDescent="0.15"/>
    <row r="254" ht="17.25" customHeight="1" x14ac:dyDescent="0.15"/>
    <row r="255" ht="17.25" customHeight="1" x14ac:dyDescent="0.15"/>
    <row r="256" ht="17.25" customHeight="1" x14ac:dyDescent="0.15"/>
    <row r="257" ht="17.25" customHeight="1" x14ac:dyDescent="0.15"/>
    <row r="258" ht="17.25" customHeight="1" x14ac:dyDescent="0.15"/>
    <row r="259" ht="17.25" customHeight="1" x14ac:dyDescent="0.15"/>
    <row r="260" ht="17.25" customHeight="1" x14ac:dyDescent="0.15"/>
    <row r="261" ht="17.25" customHeight="1" x14ac:dyDescent="0.15"/>
    <row r="262" ht="17.25" customHeight="1" x14ac:dyDescent="0.15"/>
    <row r="263" ht="17.25" customHeight="1" x14ac:dyDescent="0.15"/>
    <row r="264" ht="17.25" customHeight="1" x14ac:dyDescent="0.15"/>
    <row r="265" ht="17.25" customHeight="1" x14ac:dyDescent="0.15"/>
    <row r="266" ht="17.25" customHeight="1" x14ac:dyDescent="0.15"/>
    <row r="267" ht="17.25" customHeight="1" x14ac:dyDescent="0.15"/>
    <row r="268" ht="17.25" customHeight="1" x14ac:dyDescent="0.15"/>
    <row r="269" ht="17.25" customHeight="1" x14ac:dyDescent="0.15"/>
    <row r="270" ht="17.25" customHeight="1" x14ac:dyDescent="0.15"/>
    <row r="271" ht="17.25" customHeight="1" x14ac:dyDescent="0.15"/>
    <row r="272" ht="17.25" customHeight="1" x14ac:dyDescent="0.15"/>
    <row r="273" ht="17.25" customHeight="1" x14ac:dyDescent="0.15"/>
    <row r="274" ht="17.25" customHeight="1" x14ac:dyDescent="0.15"/>
    <row r="275" ht="17.25" customHeight="1" x14ac:dyDescent="0.15"/>
    <row r="276" ht="17.25" customHeight="1" x14ac:dyDescent="0.15"/>
    <row r="277" ht="17.25" customHeight="1" x14ac:dyDescent="0.15"/>
    <row r="278" ht="17.25" customHeight="1" x14ac:dyDescent="0.15"/>
    <row r="279" ht="17.25" customHeight="1" x14ac:dyDescent="0.15"/>
    <row r="280" ht="17.25" customHeight="1" x14ac:dyDescent="0.15"/>
    <row r="281" ht="17.25" customHeight="1" x14ac:dyDescent="0.15"/>
    <row r="282" ht="17.25" customHeight="1" x14ac:dyDescent="0.15"/>
    <row r="283" ht="17.25" customHeight="1" x14ac:dyDescent="0.15"/>
    <row r="284" ht="17.25" customHeight="1" x14ac:dyDescent="0.15"/>
    <row r="285" ht="17.25" customHeight="1" x14ac:dyDescent="0.15"/>
    <row r="286" ht="17.25" customHeight="1" x14ac:dyDescent="0.15"/>
    <row r="287" ht="17.25" customHeight="1" x14ac:dyDescent="0.15"/>
    <row r="288" ht="17.25" customHeight="1" x14ac:dyDescent="0.15"/>
    <row r="289" ht="17.25" customHeight="1" x14ac:dyDescent="0.15"/>
    <row r="290" ht="17.25" customHeight="1" x14ac:dyDescent="0.15"/>
    <row r="291" ht="17.25" customHeight="1" x14ac:dyDescent="0.15"/>
    <row r="292" ht="17.25" customHeight="1" x14ac:dyDescent="0.15"/>
    <row r="293" ht="17.25" customHeight="1" x14ac:dyDescent="0.15"/>
    <row r="294" ht="17.25" customHeight="1" x14ac:dyDescent="0.15"/>
    <row r="295" ht="17.25" customHeight="1" x14ac:dyDescent="0.15"/>
    <row r="296" ht="17.25" customHeight="1" x14ac:dyDescent="0.15"/>
    <row r="297" ht="17.25" customHeight="1" x14ac:dyDescent="0.15"/>
    <row r="298" ht="17.25" customHeight="1" x14ac:dyDescent="0.15"/>
    <row r="299" ht="17.25" customHeight="1" x14ac:dyDescent="0.15"/>
    <row r="300" ht="17.25" customHeight="1" x14ac:dyDescent="0.15"/>
    <row r="301" ht="17.25" customHeight="1" x14ac:dyDescent="0.15"/>
    <row r="302" ht="17.25" customHeight="1" x14ac:dyDescent="0.15"/>
    <row r="303" ht="17.25" customHeight="1" x14ac:dyDescent="0.15"/>
    <row r="304" ht="17.25" customHeight="1" x14ac:dyDescent="0.15"/>
    <row r="305" ht="17.25" customHeight="1" x14ac:dyDescent="0.15"/>
    <row r="306" ht="17.25" customHeight="1" x14ac:dyDescent="0.15"/>
    <row r="307" ht="17.25" customHeight="1" x14ac:dyDescent="0.15"/>
    <row r="308" ht="17.25" customHeight="1" x14ac:dyDescent="0.15"/>
    <row r="309" ht="17.25" customHeight="1" x14ac:dyDescent="0.15"/>
    <row r="310" ht="17.25" customHeight="1" x14ac:dyDescent="0.15"/>
    <row r="311" ht="17.25" customHeight="1" x14ac:dyDescent="0.15"/>
    <row r="312" ht="17.25" customHeight="1" x14ac:dyDescent="0.15"/>
    <row r="313" ht="17.25" customHeight="1" x14ac:dyDescent="0.15"/>
    <row r="314" ht="17.25" customHeight="1" x14ac:dyDescent="0.15"/>
    <row r="315" ht="17.25" customHeight="1" x14ac:dyDescent="0.15"/>
    <row r="316" ht="17.25" customHeight="1" x14ac:dyDescent="0.15"/>
    <row r="317" ht="17.25" customHeight="1" x14ac:dyDescent="0.15"/>
    <row r="318" ht="17.25" customHeight="1" x14ac:dyDescent="0.15"/>
    <row r="319" ht="17.25" customHeight="1" x14ac:dyDescent="0.15"/>
    <row r="320" ht="17.25" customHeight="1" x14ac:dyDescent="0.15"/>
    <row r="321" ht="17.25" customHeight="1" x14ac:dyDescent="0.15"/>
    <row r="322" ht="17.25" customHeight="1" x14ac:dyDescent="0.15"/>
    <row r="323" ht="17.25" customHeight="1" x14ac:dyDescent="0.15"/>
    <row r="324" ht="17.25" customHeight="1" x14ac:dyDescent="0.15"/>
    <row r="325" ht="17.25" customHeight="1" x14ac:dyDescent="0.15"/>
    <row r="326" ht="17.25" customHeight="1" x14ac:dyDescent="0.15"/>
    <row r="327" ht="17.25" customHeight="1" x14ac:dyDescent="0.15"/>
    <row r="328" ht="17.25" customHeight="1" x14ac:dyDescent="0.15"/>
    <row r="329" ht="17.25" customHeight="1" x14ac:dyDescent="0.15"/>
    <row r="330" ht="17.25" customHeight="1" x14ac:dyDescent="0.15"/>
    <row r="331" ht="17.25" customHeight="1" x14ac:dyDescent="0.15"/>
    <row r="332" ht="17.25" customHeight="1" x14ac:dyDescent="0.15"/>
    <row r="333" ht="17.25" customHeight="1" x14ac:dyDescent="0.15"/>
    <row r="334" ht="17.25" customHeight="1" x14ac:dyDescent="0.15"/>
    <row r="335" ht="17.25" customHeight="1" x14ac:dyDescent="0.15"/>
    <row r="336" ht="17.25" customHeight="1" x14ac:dyDescent="0.15"/>
    <row r="337" ht="17.25" customHeight="1" x14ac:dyDescent="0.15"/>
    <row r="338" ht="17.25" customHeight="1" x14ac:dyDescent="0.15"/>
    <row r="339" ht="17.25" customHeight="1" x14ac:dyDescent="0.15"/>
    <row r="340" ht="17.25" customHeight="1" x14ac:dyDescent="0.15"/>
    <row r="341" ht="17.25" customHeight="1" x14ac:dyDescent="0.15"/>
    <row r="342" ht="17.25" customHeight="1" x14ac:dyDescent="0.15"/>
    <row r="343" ht="17.25" customHeight="1" x14ac:dyDescent="0.15"/>
    <row r="344" ht="17.25" customHeight="1" x14ac:dyDescent="0.15"/>
    <row r="345" ht="17.25" customHeight="1" x14ac:dyDescent="0.15"/>
    <row r="346" ht="17.25" customHeight="1" x14ac:dyDescent="0.15"/>
    <row r="347" ht="17.25" customHeight="1" x14ac:dyDescent="0.15"/>
    <row r="348" ht="17.25" customHeight="1" x14ac:dyDescent="0.15"/>
    <row r="349" ht="17.25" customHeight="1" x14ac:dyDescent="0.15"/>
    <row r="350" ht="17.25" customHeight="1" x14ac:dyDescent="0.15"/>
    <row r="351" ht="17.25" customHeight="1" x14ac:dyDescent="0.15"/>
    <row r="352" ht="17.25" customHeight="1" x14ac:dyDescent="0.15"/>
    <row r="353" ht="17.25" customHeight="1" x14ac:dyDescent="0.15"/>
    <row r="354" ht="17.25" customHeight="1" x14ac:dyDescent="0.15"/>
    <row r="355" ht="17.25" customHeight="1" x14ac:dyDescent="0.15"/>
    <row r="356" ht="17.25" customHeight="1" x14ac:dyDescent="0.15"/>
    <row r="357" ht="17.25" customHeight="1" x14ac:dyDescent="0.15"/>
    <row r="358" ht="17.25" customHeight="1" x14ac:dyDescent="0.15"/>
    <row r="359" ht="17.25" customHeight="1" x14ac:dyDescent="0.15"/>
    <row r="360" ht="17.25" customHeight="1" x14ac:dyDescent="0.15"/>
    <row r="361" ht="17.25" customHeight="1" x14ac:dyDescent="0.15"/>
    <row r="362" ht="17.25" customHeight="1" x14ac:dyDescent="0.15"/>
    <row r="363" ht="17.25" customHeight="1" x14ac:dyDescent="0.15"/>
    <row r="364" ht="17.25" customHeight="1" x14ac:dyDescent="0.15"/>
    <row r="365" ht="17.25" customHeight="1" x14ac:dyDescent="0.15"/>
    <row r="366" ht="17.25" customHeight="1" x14ac:dyDescent="0.15"/>
    <row r="367" ht="17.25" customHeight="1" x14ac:dyDescent="0.15"/>
    <row r="368" ht="17.25" customHeight="1" x14ac:dyDescent="0.15"/>
    <row r="369" ht="17.25" customHeight="1" x14ac:dyDescent="0.15"/>
    <row r="370" ht="17.25" customHeight="1" x14ac:dyDescent="0.15"/>
    <row r="371" ht="17.25" customHeight="1" x14ac:dyDescent="0.15"/>
    <row r="372" ht="17.25" customHeight="1" x14ac:dyDescent="0.15"/>
    <row r="373" ht="17.25" customHeight="1" x14ac:dyDescent="0.15"/>
    <row r="374" ht="17.25" customHeight="1" x14ac:dyDescent="0.15"/>
    <row r="375" ht="17.25" customHeight="1" x14ac:dyDescent="0.15"/>
    <row r="376" ht="17.25" customHeight="1" x14ac:dyDescent="0.15"/>
    <row r="377" ht="17.25" customHeight="1" x14ac:dyDescent="0.15"/>
    <row r="378" ht="17.25" customHeight="1" x14ac:dyDescent="0.15"/>
    <row r="379" ht="17.25" customHeight="1" x14ac:dyDescent="0.15"/>
    <row r="380" ht="17.25" customHeight="1" x14ac:dyDescent="0.15"/>
    <row r="381" ht="17.25" customHeight="1" x14ac:dyDescent="0.15"/>
    <row r="382" ht="17.25" customHeight="1" x14ac:dyDescent="0.15"/>
    <row r="383" ht="17.25" customHeight="1" x14ac:dyDescent="0.15"/>
    <row r="384" ht="17.25" customHeight="1" x14ac:dyDescent="0.15"/>
    <row r="385" ht="17.25" customHeight="1" x14ac:dyDescent="0.15"/>
    <row r="386" ht="17.25" customHeight="1" x14ac:dyDescent="0.15"/>
    <row r="387" ht="17.25" customHeight="1" x14ac:dyDescent="0.15"/>
    <row r="388" ht="17.25" customHeight="1" x14ac:dyDescent="0.15"/>
    <row r="389" ht="17.25" customHeight="1" x14ac:dyDescent="0.15"/>
    <row r="390" ht="17.25" customHeight="1" x14ac:dyDescent="0.15"/>
    <row r="391" ht="17.25" customHeight="1" x14ac:dyDescent="0.15"/>
    <row r="392" ht="17.25" customHeight="1" x14ac:dyDescent="0.15"/>
    <row r="393" ht="17.25" customHeight="1" x14ac:dyDescent="0.15"/>
    <row r="394" ht="17.25" customHeight="1" x14ac:dyDescent="0.15"/>
    <row r="395" ht="17.25" customHeight="1" x14ac:dyDescent="0.15"/>
    <row r="396" ht="17.25" customHeight="1" x14ac:dyDescent="0.15"/>
    <row r="397" ht="17.25" customHeight="1" x14ac:dyDescent="0.15"/>
    <row r="398" ht="17.25" customHeight="1" x14ac:dyDescent="0.15"/>
    <row r="399" ht="17.25" customHeight="1" x14ac:dyDescent="0.15"/>
    <row r="400" ht="17.25" customHeight="1" x14ac:dyDescent="0.15"/>
    <row r="401" ht="17.25" customHeight="1" x14ac:dyDescent="0.15"/>
    <row r="402" ht="17.25" customHeight="1" x14ac:dyDescent="0.15"/>
    <row r="403" ht="17.25" customHeight="1" x14ac:dyDescent="0.15"/>
    <row r="404" ht="17.25" customHeight="1" x14ac:dyDescent="0.15"/>
    <row r="405" ht="17.25" customHeight="1" x14ac:dyDescent="0.15"/>
    <row r="406" ht="17.25" customHeight="1" x14ac:dyDescent="0.15"/>
    <row r="407" ht="17.25" customHeight="1" x14ac:dyDescent="0.15"/>
    <row r="408" ht="17.25" customHeight="1" x14ac:dyDescent="0.15"/>
    <row r="409" ht="17.25" customHeight="1" x14ac:dyDescent="0.15"/>
    <row r="410" ht="17.25" customHeight="1" x14ac:dyDescent="0.15"/>
    <row r="411" ht="17.25" customHeight="1" x14ac:dyDescent="0.15"/>
    <row r="412" ht="17.25" customHeight="1" x14ac:dyDescent="0.15"/>
    <row r="413" ht="17.25" customHeight="1" x14ac:dyDescent="0.15"/>
    <row r="414" ht="17.25" customHeight="1" x14ac:dyDescent="0.15"/>
    <row r="415" ht="17.25" customHeight="1" x14ac:dyDescent="0.15"/>
    <row r="416" ht="17.25" customHeight="1" x14ac:dyDescent="0.15"/>
    <row r="417" ht="17.25" customHeight="1" x14ac:dyDescent="0.15"/>
    <row r="418" ht="17.25" customHeight="1" x14ac:dyDescent="0.15"/>
    <row r="419" ht="17.25" customHeight="1" x14ac:dyDescent="0.15"/>
    <row r="420" ht="17.25" customHeight="1" x14ac:dyDescent="0.15"/>
    <row r="421" ht="17.25" customHeight="1" x14ac:dyDescent="0.15"/>
    <row r="422" ht="17.25" customHeight="1" x14ac:dyDescent="0.15"/>
    <row r="423" ht="17.25" customHeight="1" x14ac:dyDescent="0.15"/>
    <row r="424" ht="17.25" customHeight="1" x14ac:dyDescent="0.15"/>
    <row r="425" ht="17.25" customHeight="1" x14ac:dyDescent="0.15"/>
    <row r="426" ht="17.25" customHeight="1" x14ac:dyDescent="0.15"/>
    <row r="427" ht="17.25" customHeight="1" x14ac:dyDescent="0.15"/>
    <row r="428" ht="17.25" customHeight="1" x14ac:dyDescent="0.15"/>
    <row r="429" ht="17.25" customHeight="1" x14ac:dyDescent="0.15"/>
    <row r="430" ht="17.25" customHeight="1" x14ac:dyDescent="0.15"/>
    <row r="431" ht="17.25" customHeight="1" x14ac:dyDescent="0.15"/>
    <row r="432" ht="17.25" customHeight="1" x14ac:dyDescent="0.15"/>
    <row r="433" ht="17.25" customHeight="1" x14ac:dyDescent="0.15"/>
    <row r="434" ht="17.25" customHeight="1" x14ac:dyDescent="0.15"/>
    <row r="435" ht="17.25" customHeight="1" x14ac:dyDescent="0.15"/>
    <row r="436" ht="17.25" customHeight="1" x14ac:dyDescent="0.15"/>
    <row r="437" ht="17.25" customHeight="1" x14ac:dyDescent="0.15"/>
    <row r="438" ht="17.25" customHeight="1" x14ac:dyDescent="0.15"/>
    <row r="439" ht="17.25" customHeight="1" x14ac:dyDescent="0.15"/>
    <row r="440" ht="17.25" customHeight="1" x14ac:dyDescent="0.15"/>
    <row r="441" ht="17.25" customHeight="1" x14ac:dyDescent="0.15"/>
    <row r="442" ht="17.25" customHeight="1" x14ac:dyDescent="0.15"/>
    <row r="443" ht="17.25" customHeight="1" x14ac:dyDescent="0.15"/>
    <row r="444" ht="17.25" customHeight="1" x14ac:dyDescent="0.15"/>
    <row r="445" ht="17.25" customHeight="1" x14ac:dyDescent="0.15"/>
    <row r="446" ht="17.25" customHeight="1" x14ac:dyDescent="0.15"/>
    <row r="447" ht="17.25" customHeight="1" x14ac:dyDescent="0.15"/>
    <row r="448" ht="17.25" customHeight="1" x14ac:dyDescent="0.15"/>
    <row r="449" ht="17.25" customHeight="1" x14ac:dyDescent="0.15"/>
    <row r="450" ht="17.25" customHeight="1" x14ac:dyDescent="0.15"/>
    <row r="451" ht="17.25" customHeight="1" x14ac:dyDescent="0.15"/>
    <row r="452" ht="17.25" customHeight="1" x14ac:dyDescent="0.15"/>
    <row r="453" ht="17.25" customHeight="1" x14ac:dyDescent="0.15"/>
    <row r="454" ht="17.25" customHeight="1" x14ac:dyDescent="0.15"/>
    <row r="455" ht="17.25" customHeight="1" x14ac:dyDescent="0.15"/>
    <row r="456" ht="17.25" customHeight="1" x14ac:dyDescent="0.15"/>
    <row r="457" ht="17.25" customHeight="1" x14ac:dyDescent="0.15"/>
    <row r="458" ht="17.25" customHeight="1" x14ac:dyDescent="0.15"/>
    <row r="459" ht="17.25" customHeight="1" x14ac:dyDescent="0.15"/>
    <row r="460" ht="17.25" customHeight="1" x14ac:dyDescent="0.15"/>
    <row r="461" ht="17.25" customHeight="1" x14ac:dyDescent="0.15"/>
    <row r="462" ht="17.25" customHeight="1" x14ac:dyDescent="0.15"/>
    <row r="463" ht="17.25" customHeight="1" x14ac:dyDescent="0.15"/>
    <row r="464" ht="17.25" customHeight="1" x14ac:dyDescent="0.15"/>
    <row r="465" ht="17.25" customHeight="1" x14ac:dyDescent="0.15"/>
    <row r="466" ht="17.25" customHeight="1" x14ac:dyDescent="0.15"/>
    <row r="467" ht="17.25" customHeight="1" x14ac:dyDescent="0.15"/>
    <row r="468" ht="17.25" customHeight="1" x14ac:dyDescent="0.15"/>
    <row r="469" ht="17.25" customHeight="1" x14ac:dyDescent="0.15"/>
    <row r="470" ht="17.25" customHeight="1" x14ac:dyDescent="0.15"/>
    <row r="471" ht="17.25" customHeight="1" x14ac:dyDescent="0.15"/>
    <row r="472" ht="17.25" customHeight="1" x14ac:dyDescent="0.15"/>
    <row r="473" ht="17.25" customHeight="1" x14ac:dyDescent="0.15"/>
    <row r="474" ht="17.25" customHeight="1" x14ac:dyDescent="0.15"/>
    <row r="475" ht="17.25" customHeight="1" x14ac:dyDescent="0.15"/>
    <row r="476" ht="17.25" customHeight="1" x14ac:dyDescent="0.15"/>
    <row r="477" ht="17.25" customHeight="1" x14ac:dyDescent="0.15"/>
    <row r="478" ht="17.25" customHeight="1" x14ac:dyDescent="0.15"/>
    <row r="479" ht="17.25" customHeight="1" x14ac:dyDescent="0.15"/>
    <row r="480" ht="17.25" customHeight="1" x14ac:dyDescent="0.15"/>
    <row r="481" ht="17.25" customHeight="1" x14ac:dyDescent="0.15"/>
    <row r="482" ht="17.25" customHeight="1" x14ac:dyDescent="0.15"/>
    <row r="483" ht="17.25" customHeight="1" x14ac:dyDescent="0.15"/>
    <row r="484" ht="17.25" customHeight="1" x14ac:dyDescent="0.15"/>
    <row r="485" ht="17.25" customHeight="1" x14ac:dyDescent="0.15"/>
    <row r="486" ht="17.25" customHeight="1" x14ac:dyDescent="0.15"/>
    <row r="487" ht="17.25" customHeight="1" x14ac:dyDescent="0.15"/>
    <row r="488" ht="17.25" customHeight="1" x14ac:dyDescent="0.15"/>
    <row r="489" ht="17.25" customHeight="1" x14ac:dyDescent="0.15"/>
    <row r="490" ht="17.25" customHeight="1" x14ac:dyDescent="0.15"/>
    <row r="491" ht="17.25" customHeight="1" x14ac:dyDescent="0.15"/>
    <row r="492" ht="17.25" customHeight="1" x14ac:dyDescent="0.15"/>
    <row r="493" ht="17.25" customHeight="1" x14ac:dyDescent="0.15"/>
    <row r="494" ht="17.25" customHeight="1" x14ac:dyDescent="0.15"/>
    <row r="495" ht="17.25" customHeight="1" x14ac:dyDescent="0.15"/>
    <row r="496" ht="17.25" customHeight="1" x14ac:dyDescent="0.15"/>
    <row r="497" ht="17.25" customHeight="1" x14ac:dyDescent="0.15"/>
    <row r="498" ht="17.25" customHeight="1" x14ac:dyDescent="0.15"/>
    <row r="499" ht="17.25" customHeight="1" x14ac:dyDescent="0.15"/>
    <row r="500" ht="17.25" customHeight="1" x14ac:dyDescent="0.15"/>
    <row r="501" ht="17.25" customHeight="1" x14ac:dyDescent="0.15"/>
    <row r="502" ht="17.25" customHeight="1" x14ac:dyDescent="0.15"/>
    <row r="503" ht="17.25" customHeight="1" x14ac:dyDescent="0.15"/>
    <row r="504" ht="17.25" customHeight="1" x14ac:dyDescent="0.15"/>
    <row r="505" ht="17.25" customHeight="1" x14ac:dyDescent="0.15"/>
    <row r="506" ht="17.25" customHeight="1" x14ac:dyDescent="0.15"/>
    <row r="507" ht="17.25" customHeight="1" x14ac:dyDescent="0.15"/>
    <row r="508" ht="17.25" customHeight="1" x14ac:dyDescent="0.15"/>
    <row r="509" ht="17.25" customHeight="1" x14ac:dyDescent="0.15"/>
    <row r="510" ht="17.25" customHeight="1" x14ac:dyDescent="0.15"/>
    <row r="511" ht="17.25" customHeight="1" x14ac:dyDescent="0.15"/>
    <row r="512" ht="17.25" customHeight="1" x14ac:dyDescent="0.15"/>
    <row r="513" ht="17.25" customHeight="1" x14ac:dyDescent="0.15"/>
    <row r="514" ht="17.25" customHeight="1" x14ac:dyDescent="0.15"/>
    <row r="515" ht="17.25" customHeight="1" x14ac:dyDescent="0.15"/>
    <row r="516" ht="17.25" customHeight="1" x14ac:dyDescent="0.15"/>
    <row r="517" ht="17.25" customHeight="1" x14ac:dyDescent="0.15"/>
    <row r="518" ht="17.25" customHeight="1" x14ac:dyDescent="0.15"/>
    <row r="519" ht="17.25" customHeight="1" x14ac:dyDescent="0.15"/>
    <row r="520" ht="17.25" customHeight="1" x14ac:dyDescent="0.15"/>
    <row r="521" ht="17.25" customHeight="1" x14ac:dyDescent="0.15"/>
    <row r="522" ht="17.25" customHeight="1" x14ac:dyDescent="0.15"/>
    <row r="523" ht="17.25" customHeight="1" x14ac:dyDescent="0.15"/>
    <row r="524" ht="17.25" customHeight="1" x14ac:dyDescent="0.15"/>
    <row r="525" ht="17.25" customHeight="1" x14ac:dyDescent="0.15"/>
    <row r="526" ht="17.25" customHeight="1" x14ac:dyDescent="0.15"/>
    <row r="527" ht="17.25" customHeight="1" x14ac:dyDescent="0.15"/>
    <row r="528" ht="17.25" customHeight="1" x14ac:dyDescent="0.15"/>
    <row r="529" ht="17.25" customHeight="1" x14ac:dyDescent="0.15"/>
    <row r="530" ht="17.25" customHeight="1" x14ac:dyDescent="0.15"/>
    <row r="531" ht="17.25" customHeight="1" x14ac:dyDescent="0.15"/>
    <row r="532" ht="17.25" customHeight="1" x14ac:dyDescent="0.15"/>
    <row r="533" ht="17.25" customHeight="1" x14ac:dyDescent="0.15"/>
    <row r="534" ht="17.25" customHeight="1" x14ac:dyDescent="0.15"/>
    <row r="535" ht="17.25" customHeight="1" x14ac:dyDescent="0.15"/>
    <row r="536" ht="17.25" customHeight="1" x14ac:dyDescent="0.15"/>
    <row r="537" ht="17.25" customHeight="1" x14ac:dyDescent="0.15"/>
    <row r="538" ht="17.25" customHeight="1" x14ac:dyDescent="0.15"/>
    <row r="539" ht="17.25" customHeight="1" x14ac:dyDescent="0.15"/>
    <row r="540" ht="17.25" customHeight="1" x14ac:dyDescent="0.15"/>
    <row r="541" ht="17.25" customHeight="1" x14ac:dyDescent="0.15"/>
    <row r="542" ht="17.25" customHeight="1" x14ac:dyDescent="0.15"/>
    <row r="543" ht="17.25" customHeight="1" x14ac:dyDescent="0.15"/>
    <row r="544" ht="17.25" customHeight="1" x14ac:dyDescent="0.15"/>
    <row r="545" ht="17.25" customHeight="1" x14ac:dyDescent="0.15"/>
    <row r="546" ht="17.25" customHeight="1" x14ac:dyDescent="0.15"/>
    <row r="547" ht="17.25" customHeight="1" x14ac:dyDescent="0.15"/>
    <row r="548" ht="17.25" customHeight="1" x14ac:dyDescent="0.15"/>
    <row r="549" ht="17.25" customHeight="1" x14ac:dyDescent="0.15"/>
    <row r="550" ht="17.25" customHeight="1" x14ac:dyDescent="0.15"/>
    <row r="551" ht="17.25" customHeight="1" x14ac:dyDescent="0.15"/>
    <row r="552" ht="17.25" customHeight="1" x14ac:dyDescent="0.15"/>
    <row r="553" ht="17.25" customHeight="1" x14ac:dyDescent="0.15"/>
    <row r="554" ht="17.25" customHeight="1" x14ac:dyDescent="0.15"/>
    <row r="555" ht="17.25" customHeight="1" x14ac:dyDescent="0.15"/>
    <row r="556" ht="17.25" customHeight="1" x14ac:dyDescent="0.15"/>
    <row r="557" ht="17.25" customHeight="1" x14ac:dyDescent="0.15"/>
    <row r="558" ht="17.25" customHeight="1" x14ac:dyDescent="0.15"/>
    <row r="559" ht="17.25" customHeight="1" x14ac:dyDescent="0.15"/>
    <row r="560" ht="17.25" customHeight="1" x14ac:dyDescent="0.15"/>
    <row r="561" ht="17.25" customHeight="1" x14ac:dyDescent="0.15"/>
    <row r="562" ht="17.25" customHeight="1" x14ac:dyDescent="0.15"/>
    <row r="563" ht="17.25" customHeight="1" x14ac:dyDescent="0.15"/>
    <row r="564" ht="17.25" customHeight="1" x14ac:dyDescent="0.15"/>
    <row r="565" ht="17.25" customHeight="1" x14ac:dyDescent="0.15"/>
    <row r="566" ht="17.25" customHeight="1" x14ac:dyDescent="0.15"/>
    <row r="567" ht="17.25" customHeight="1" x14ac:dyDescent="0.15"/>
    <row r="568" ht="17.25" customHeight="1" x14ac:dyDescent="0.15"/>
    <row r="569" ht="17.25" customHeight="1" x14ac:dyDescent="0.15"/>
    <row r="570" ht="17.25" customHeight="1" x14ac:dyDescent="0.15"/>
    <row r="571" ht="17.25" customHeight="1" x14ac:dyDescent="0.15"/>
    <row r="572" ht="17.25" customHeight="1" x14ac:dyDescent="0.15"/>
    <row r="573" ht="17.25" customHeight="1" x14ac:dyDescent="0.15"/>
    <row r="574" ht="17.25" customHeight="1" x14ac:dyDescent="0.15"/>
    <row r="575" ht="17.25" customHeight="1" x14ac:dyDescent="0.15"/>
    <row r="576" ht="17.25" customHeight="1" x14ac:dyDescent="0.15"/>
    <row r="577" ht="17.25" customHeight="1" x14ac:dyDescent="0.15"/>
    <row r="578" ht="17.25" customHeight="1" x14ac:dyDescent="0.15"/>
    <row r="579" ht="17.25" customHeight="1" x14ac:dyDescent="0.15"/>
    <row r="580" ht="17.25" customHeight="1" x14ac:dyDescent="0.15"/>
    <row r="581" ht="17.25" customHeight="1" x14ac:dyDescent="0.15"/>
    <row r="582" ht="17.25" customHeight="1" x14ac:dyDescent="0.15"/>
    <row r="583" ht="17.25" customHeight="1" x14ac:dyDescent="0.15"/>
    <row r="584" ht="17.25" customHeight="1" x14ac:dyDescent="0.15"/>
    <row r="585" ht="17.25" customHeight="1" x14ac:dyDescent="0.15"/>
    <row r="586" ht="17.25" customHeight="1" x14ac:dyDescent="0.15"/>
    <row r="587" ht="17.25" customHeight="1" x14ac:dyDescent="0.15"/>
    <row r="588" ht="17.25" customHeight="1" x14ac:dyDescent="0.15"/>
    <row r="589" ht="17.25" customHeight="1" x14ac:dyDescent="0.15"/>
    <row r="590" ht="17.25" customHeight="1" x14ac:dyDescent="0.15"/>
    <row r="591" ht="17.25" customHeight="1" x14ac:dyDescent="0.15"/>
    <row r="592" ht="17.25" customHeight="1" x14ac:dyDescent="0.15"/>
    <row r="593" ht="17.25" customHeight="1" x14ac:dyDescent="0.15"/>
    <row r="594" ht="17.25" customHeight="1" x14ac:dyDescent="0.15"/>
    <row r="595" ht="17.25" customHeight="1" x14ac:dyDescent="0.15"/>
    <row r="596" ht="17.25" customHeight="1" x14ac:dyDescent="0.15"/>
    <row r="597" ht="17.25" customHeight="1" x14ac:dyDescent="0.15"/>
    <row r="598" ht="17.25" customHeight="1" x14ac:dyDescent="0.15"/>
    <row r="599" ht="17.25" customHeight="1" x14ac:dyDescent="0.15"/>
    <row r="600" ht="17.25" customHeight="1" x14ac:dyDescent="0.15"/>
    <row r="601" ht="17.25" customHeight="1" x14ac:dyDescent="0.15"/>
    <row r="602" ht="17.25" customHeight="1" x14ac:dyDescent="0.15"/>
    <row r="603" ht="17.25" customHeight="1" x14ac:dyDescent="0.15"/>
    <row r="604" ht="17.25" customHeight="1" x14ac:dyDescent="0.15"/>
    <row r="605" ht="17.25" customHeight="1" x14ac:dyDescent="0.15"/>
    <row r="606" ht="17.25" customHeight="1" x14ac:dyDescent="0.15"/>
    <row r="607" ht="17.25" customHeight="1" x14ac:dyDescent="0.15"/>
    <row r="608" ht="17.25" customHeight="1" x14ac:dyDescent="0.15"/>
    <row r="609" ht="17.25" customHeight="1" x14ac:dyDescent="0.15"/>
    <row r="610" ht="17.25" customHeight="1" x14ac:dyDescent="0.15"/>
    <row r="611" ht="17.25" customHeight="1" x14ac:dyDescent="0.15"/>
    <row r="612" ht="17.25" customHeight="1" x14ac:dyDescent="0.15"/>
    <row r="613" ht="17.25" customHeight="1" x14ac:dyDescent="0.15"/>
    <row r="614" ht="17.25" customHeight="1" x14ac:dyDescent="0.15"/>
    <row r="615" ht="17.25" customHeight="1" x14ac:dyDescent="0.15"/>
    <row r="616" ht="17.25" customHeight="1" x14ac:dyDescent="0.15"/>
    <row r="617" ht="17.25" customHeight="1" x14ac:dyDescent="0.15"/>
    <row r="618" ht="17.25" customHeight="1" x14ac:dyDescent="0.15"/>
    <row r="619" ht="17.25" customHeight="1" x14ac:dyDescent="0.15"/>
    <row r="620" ht="17.25" customHeight="1" x14ac:dyDescent="0.15"/>
    <row r="621" ht="17.25" customHeight="1" x14ac:dyDescent="0.15"/>
    <row r="622" ht="17.25" customHeight="1" x14ac:dyDescent="0.15"/>
    <row r="623" ht="17.25" customHeight="1" x14ac:dyDescent="0.15"/>
    <row r="624" ht="17.25" customHeight="1" x14ac:dyDescent="0.15"/>
    <row r="625" ht="17.25" customHeight="1" x14ac:dyDescent="0.15"/>
    <row r="626" ht="17.25" customHeight="1" x14ac:dyDescent="0.15"/>
    <row r="627" ht="17.25" customHeight="1" x14ac:dyDescent="0.15"/>
    <row r="628" ht="17.25" customHeight="1" x14ac:dyDescent="0.15"/>
    <row r="629" ht="17.25" customHeight="1" x14ac:dyDescent="0.15"/>
    <row r="630" ht="17.25" customHeight="1" x14ac:dyDescent="0.15"/>
    <row r="631" ht="17.25" customHeight="1" x14ac:dyDescent="0.15"/>
    <row r="632" ht="17.25" customHeight="1" x14ac:dyDescent="0.15"/>
    <row r="633" ht="17.25" customHeight="1" x14ac:dyDescent="0.15"/>
    <row r="634" ht="17.25" customHeight="1" x14ac:dyDescent="0.15"/>
    <row r="635" ht="17.25" customHeight="1" x14ac:dyDescent="0.15"/>
    <row r="636" ht="17.25" customHeight="1" x14ac:dyDescent="0.15"/>
    <row r="637" ht="17.25" customHeight="1" x14ac:dyDescent="0.15"/>
    <row r="638" ht="17.25" customHeight="1" x14ac:dyDescent="0.15"/>
    <row r="639" ht="17.25" customHeight="1" x14ac:dyDescent="0.15"/>
    <row r="640" ht="17.25" customHeight="1" x14ac:dyDescent="0.15"/>
    <row r="641" ht="17.25" customHeight="1" x14ac:dyDescent="0.15"/>
    <row r="642" ht="17.25" customHeight="1" x14ac:dyDescent="0.15"/>
    <row r="643" ht="17.25" customHeight="1" x14ac:dyDescent="0.15"/>
    <row r="644" ht="17.25" customHeight="1" x14ac:dyDescent="0.15"/>
    <row r="645" ht="17.25" customHeight="1" x14ac:dyDescent="0.15"/>
    <row r="646" ht="17.25" customHeight="1" x14ac:dyDescent="0.15"/>
    <row r="647" ht="17.25" customHeight="1" x14ac:dyDescent="0.15"/>
    <row r="648" ht="17.25" customHeight="1" x14ac:dyDescent="0.15"/>
    <row r="649" ht="17.25" customHeight="1" x14ac:dyDescent="0.15"/>
    <row r="650" ht="17.25" customHeight="1" x14ac:dyDescent="0.15"/>
    <row r="651" ht="17.25" customHeight="1" x14ac:dyDescent="0.15"/>
    <row r="652" ht="17.25" customHeight="1" x14ac:dyDescent="0.15"/>
    <row r="653" ht="17.25" customHeight="1" x14ac:dyDescent="0.15"/>
    <row r="654" ht="17.25" customHeight="1" x14ac:dyDescent="0.15"/>
    <row r="655" ht="17.25" customHeight="1" x14ac:dyDescent="0.15"/>
    <row r="656" ht="17.25" customHeight="1" x14ac:dyDescent="0.15"/>
    <row r="657" ht="17.25" customHeight="1" x14ac:dyDescent="0.15"/>
    <row r="658" ht="17.25" customHeight="1" x14ac:dyDescent="0.15"/>
    <row r="659" ht="17.25" customHeight="1" x14ac:dyDescent="0.15"/>
    <row r="660" ht="17.25" customHeight="1" x14ac:dyDescent="0.15"/>
    <row r="661" ht="17.25" customHeight="1" x14ac:dyDescent="0.15"/>
    <row r="662" ht="17.25" customHeight="1" x14ac:dyDescent="0.15"/>
    <row r="663" ht="17.25" customHeight="1" x14ac:dyDescent="0.15"/>
    <row r="664" ht="17.25" customHeight="1" x14ac:dyDescent="0.15"/>
    <row r="665" ht="17.25" customHeight="1" x14ac:dyDescent="0.15"/>
    <row r="666" ht="17.25" customHeight="1" x14ac:dyDescent="0.15"/>
    <row r="667" ht="17.25" customHeight="1" x14ac:dyDescent="0.15"/>
    <row r="668" ht="17.25" customHeight="1" x14ac:dyDescent="0.15"/>
    <row r="669" ht="17.25" customHeight="1" x14ac:dyDescent="0.15"/>
    <row r="670" ht="17.25" customHeight="1" x14ac:dyDescent="0.15"/>
    <row r="671" ht="17.25" customHeight="1" x14ac:dyDescent="0.15"/>
    <row r="672" ht="17.25" customHeight="1" x14ac:dyDescent="0.15"/>
    <row r="673" ht="17.25" customHeight="1" x14ac:dyDescent="0.15"/>
    <row r="674" ht="17.25" customHeight="1" x14ac:dyDescent="0.15"/>
    <row r="675" ht="17.25" customHeight="1" x14ac:dyDescent="0.15"/>
    <row r="676" ht="17.25" customHeight="1" x14ac:dyDescent="0.15"/>
    <row r="677" ht="17.25" customHeight="1" x14ac:dyDescent="0.15"/>
    <row r="678" ht="17.25" customHeight="1" x14ac:dyDescent="0.15"/>
    <row r="679" ht="17.25" customHeight="1" x14ac:dyDescent="0.15"/>
    <row r="680" ht="17.25" customHeight="1" x14ac:dyDescent="0.15"/>
    <row r="681" ht="17.25" customHeight="1" x14ac:dyDescent="0.15"/>
    <row r="682" ht="17.25" customHeight="1" x14ac:dyDescent="0.15"/>
    <row r="683" ht="17.25" customHeight="1" x14ac:dyDescent="0.15"/>
    <row r="684" ht="17.25" customHeight="1" x14ac:dyDescent="0.15"/>
    <row r="685" ht="17.25" customHeight="1" x14ac:dyDescent="0.15"/>
    <row r="686" ht="17.25" customHeight="1" x14ac:dyDescent="0.15"/>
    <row r="687" ht="17.25" customHeight="1" x14ac:dyDescent="0.15"/>
    <row r="688" ht="17.25" customHeight="1" x14ac:dyDescent="0.15"/>
    <row r="689" ht="17.25" customHeight="1" x14ac:dyDescent="0.15"/>
    <row r="690" ht="17.25" customHeight="1" x14ac:dyDescent="0.15"/>
    <row r="691" ht="17.25" customHeight="1" x14ac:dyDescent="0.15"/>
    <row r="692" ht="17.25" customHeight="1" x14ac:dyDescent="0.15"/>
    <row r="693" ht="17.25" customHeight="1" x14ac:dyDescent="0.15"/>
    <row r="694" ht="17.25" customHeight="1" x14ac:dyDescent="0.15"/>
    <row r="695" ht="17.25" customHeight="1" x14ac:dyDescent="0.15"/>
    <row r="696" ht="17.25" customHeight="1" x14ac:dyDescent="0.15"/>
    <row r="697" ht="17.25" customHeight="1" x14ac:dyDescent="0.15"/>
    <row r="698" ht="17.25" customHeight="1" x14ac:dyDescent="0.15"/>
    <row r="699" ht="17.25" customHeight="1" x14ac:dyDescent="0.15"/>
    <row r="700" ht="17.25" customHeight="1" x14ac:dyDescent="0.15"/>
    <row r="701" ht="17.25" customHeight="1" x14ac:dyDescent="0.15"/>
    <row r="702" ht="17.25" customHeight="1" x14ac:dyDescent="0.15"/>
    <row r="703" ht="17.25" customHeight="1" x14ac:dyDescent="0.15"/>
    <row r="704" ht="17.25" customHeight="1" x14ac:dyDescent="0.15"/>
    <row r="705" ht="17.25" customHeight="1" x14ac:dyDescent="0.15"/>
    <row r="706" ht="17.25" customHeight="1" x14ac:dyDescent="0.15"/>
    <row r="707" ht="17.25" customHeight="1" x14ac:dyDescent="0.15"/>
    <row r="708" ht="17.25" customHeight="1" x14ac:dyDescent="0.15"/>
    <row r="709" ht="17.25" customHeight="1" x14ac:dyDescent="0.15"/>
    <row r="710" ht="17.25" customHeight="1" x14ac:dyDescent="0.15"/>
    <row r="711" ht="17.25" customHeight="1" x14ac:dyDescent="0.15"/>
    <row r="712" ht="17.25" customHeight="1" x14ac:dyDescent="0.15"/>
    <row r="713" ht="17.25" customHeight="1" x14ac:dyDescent="0.15"/>
    <row r="714" ht="17.25" customHeight="1" x14ac:dyDescent="0.15"/>
    <row r="715" ht="17.25" customHeight="1" x14ac:dyDescent="0.15"/>
    <row r="716" ht="17.25" customHeight="1" x14ac:dyDescent="0.15"/>
    <row r="717" ht="17.25" customHeight="1" x14ac:dyDescent="0.15"/>
    <row r="718" ht="17.25" customHeight="1" x14ac:dyDescent="0.15"/>
    <row r="719" ht="17.25" customHeight="1" x14ac:dyDescent="0.15"/>
    <row r="720" ht="17.25" customHeight="1" x14ac:dyDescent="0.15"/>
    <row r="721" ht="17.25" customHeight="1" x14ac:dyDescent="0.15"/>
    <row r="722" ht="17.25" customHeight="1" x14ac:dyDescent="0.15"/>
    <row r="723" ht="17.25" customHeight="1" x14ac:dyDescent="0.15"/>
    <row r="724" ht="17.25" customHeight="1" x14ac:dyDescent="0.15"/>
    <row r="725" ht="17.25" customHeight="1" x14ac:dyDescent="0.15"/>
    <row r="726" ht="17.25" customHeight="1" x14ac:dyDescent="0.15"/>
    <row r="727" ht="17.25" customHeight="1" x14ac:dyDescent="0.15"/>
    <row r="728" ht="17.25" customHeight="1" x14ac:dyDescent="0.15"/>
    <row r="729" ht="17.25" customHeight="1" x14ac:dyDescent="0.15"/>
    <row r="730" ht="17.25" customHeight="1" x14ac:dyDescent="0.15"/>
    <row r="731" ht="17.25" customHeight="1" x14ac:dyDescent="0.15"/>
    <row r="732" ht="17.25" customHeight="1" x14ac:dyDescent="0.15"/>
    <row r="733" ht="17.25" customHeight="1" x14ac:dyDescent="0.15"/>
    <row r="734" ht="17.25" customHeight="1" x14ac:dyDescent="0.15"/>
    <row r="735" ht="17.25" customHeight="1" x14ac:dyDescent="0.15"/>
    <row r="736" ht="17.25" customHeight="1" x14ac:dyDescent="0.15"/>
    <row r="737" ht="17.25" customHeight="1" x14ac:dyDescent="0.15"/>
    <row r="738" ht="17.25" customHeight="1" x14ac:dyDescent="0.15"/>
    <row r="739" ht="17.25" customHeight="1" x14ac:dyDescent="0.15"/>
    <row r="740" ht="17.25" customHeight="1" x14ac:dyDescent="0.15"/>
    <row r="741" ht="17.25" customHeight="1" x14ac:dyDescent="0.15"/>
    <row r="742" ht="17.25" customHeight="1" x14ac:dyDescent="0.15"/>
    <row r="743" ht="17.25" customHeight="1" x14ac:dyDescent="0.15"/>
    <row r="744" ht="17.25" customHeight="1" x14ac:dyDescent="0.15"/>
    <row r="745" ht="17.25" customHeight="1" x14ac:dyDescent="0.15"/>
    <row r="746" ht="17.25" customHeight="1" x14ac:dyDescent="0.15"/>
    <row r="747" ht="17.25" customHeight="1" x14ac:dyDescent="0.15"/>
    <row r="748" ht="17.25" customHeight="1" x14ac:dyDescent="0.15"/>
    <row r="749" ht="17.25" customHeight="1" x14ac:dyDescent="0.15"/>
    <row r="750" ht="17.25" customHeight="1" x14ac:dyDescent="0.15"/>
    <row r="751" ht="17.25" customHeight="1" x14ac:dyDescent="0.15"/>
    <row r="752" ht="17.25" customHeight="1" x14ac:dyDescent="0.15"/>
    <row r="753" ht="17.25" customHeight="1" x14ac:dyDescent="0.15"/>
    <row r="754" ht="17.25" customHeight="1" x14ac:dyDescent="0.15"/>
    <row r="755" ht="17.25" customHeight="1" x14ac:dyDescent="0.15"/>
    <row r="756" ht="17.25" customHeight="1" x14ac:dyDescent="0.15"/>
    <row r="757" ht="17.25" customHeight="1" x14ac:dyDescent="0.15"/>
    <row r="758" ht="17.25" customHeight="1" x14ac:dyDescent="0.15"/>
    <row r="759" ht="17.25" customHeight="1" x14ac:dyDescent="0.15"/>
    <row r="760" ht="17.25" customHeight="1" x14ac:dyDescent="0.15"/>
    <row r="761" ht="17.25" customHeight="1" x14ac:dyDescent="0.15"/>
    <row r="762" ht="17.25" customHeight="1" x14ac:dyDescent="0.15"/>
    <row r="763" ht="17.25" customHeight="1" x14ac:dyDescent="0.15"/>
    <row r="764" ht="17.25" customHeight="1" x14ac:dyDescent="0.15"/>
    <row r="765" ht="17.25" customHeight="1" x14ac:dyDescent="0.15"/>
    <row r="766" ht="17.25" customHeight="1" x14ac:dyDescent="0.15"/>
    <row r="767" ht="17.25" customHeight="1" x14ac:dyDescent="0.15"/>
    <row r="768" ht="17.25" customHeight="1" x14ac:dyDescent="0.15"/>
    <row r="769" ht="17.25" customHeight="1" x14ac:dyDescent="0.15"/>
    <row r="770" ht="17.25" customHeight="1" x14ac:dyDescent="0.15"/>
    <row r="771" ht="17.25" customHeight="1" x14ac:dyDescent="0.15"/>
    <row r="772" ht="17.25" customHeight="1" x14ac:dyDescent="0.15"/>
    <row r="773" ht="17.25" customHeight="1" x14ac:dyDescent="0.15"/>
    <row r="774" ht="17.25" customHeight="1" x14ac:dyDescent="0.15"/>
    <row r="775" ht="17.25" customHeight="1" x14ac:dyDescent="0.15"/>
    <row r="776" ht="17.25" customHeight="1" x14ac:dyDescent="0.15"/>
    <row r="777" ht="17.25" customHeight="1" x14ac:dyDescent="0.15"/>
    <row r="778" ht="17.25" customHeight="1" x14ac:dyDescent="0.15"/>
    <row r="779" ht="17.25" customHeight="1" x14ac:dyDescent="0.15"/>
    <row r="780" ht="17.25" customHeight="1" x14ac:dyDescent="0.15"/>
    <row r="781" ht="17.25" customHeight="1" x14ac:dyDescent="0.15"/>
    <row r="782" ht="17.25" customHeight="1" x14ac:dyDescent="0.15"/>
    <row r="783" ht="17.25" customHeight="1" x14ac:dyDescent="0.15"/>
    <row r="784" ht="17.25" customHeight="1" x14ac:dyDescent="0.15"/>
    <row r="785" ht="17.25" customHeight="1" x14ac:dyDescent="0.15"/>
    <row r="786" ht="17.25" customHeight="1" x14ac:dyDescent="0.15"/>
    <row r="787" ht="17.25" customHeight="1" x14ac:dyDescent="0.15"/>
    <row r="788" ht="17.25" customHeight="1" x14ac:dyDescent="0.15"/>
    <row r="789" ht="17.25" customHeight="1" x14ac:dyDescent="0.15"/>
    <row r="790" ht="17.25" customHeight="1" x14ac:dyDescent="0.15"/>
    <row r="791" ht="17.25" customHeight="1" x14ac:dyDescent="0.15"/>
    <row r="792" ht="17.25" customHeight="1" x14ac:dyDescent="0.15"/>
    <row r="793" ht="17.25" customHeight="1" x14ac:dyDescent="0.15"/>
    <row r="794" ht="17.25" customHeight="1" x14ac:dyDescent="0.15"/>
    <row r="795" ht="17.25" customHeight="1" x14ac:dyDescent="0.15"/>
    <row r="796" ht="17.25" customHeight="1" x14ac:dyDescent="0.15"/>
    <row r="797" ht="17.25" customHeight="1" x14ac:dyDescent="0.15"/>
    <row r="798" ht="17.25" customHeight="1" x14ac:dyDescent="0.15"/>
    <row r="799" ht="17.25" customHeight="1" x14ac:dyDescent="0.15"/>
    <row r="800" ht="17.25" customHeight="1" x14ac:dyDescent="0.15"/>
    <row r="801" ht="17.25" customHeight="1" x14ac:dyDescent="0.15"/>
    <row r="802" ht="17.25" customHeight="1" x14ac:dyDescent="0.15"/>
    <row r="803" ht="17.25" customHeight="1" x14ac:dyDescent="0.15"/>
    <row r="804" ht="17.25" customHeight="1" x14ac:dyDescent="0.15"/>
    <row r="805" ht="17.25" customHeight="1" x14ac:dyDescent="0.15"/>
    <row r="806" ht="17.25" customHeight="1" x14ac:dyDescent="0.15"/>
    <row r="807" ht="17.25" customHeight="1" x14ac:dyDescent="0.15"/>
    <row r="808" ht="17.25" customHeight="1" x14ac:dyDescent="0.15"/>
    <row r="809" ht="17.25" customHeight="1" x14ac:dyDescent="0.15"/>
    <row r="810" ht="17.25" customHeight="1" x14ac:dyDescent="0.15"/>
    <row r="811" ht="17.25" customHeight="1" x14ac:dyDescent="0.15"/>
    <row r="812" ht="17.25" customHeight="1" x14ac:dyDescent="0.15"/>
    <row r="813" ht="17.25" customHeight="1" x14ac:dyDescent="0.15"/>
    <row r="814" ht="17.25" customHeight="1" x14ac:dyDescent="0.15"/>
    <row r="815" ht="17.25" customHeight="1" x14ac:dyDescent="0.15"/>
    <row r="816" ht="17.25" customHeight="1" x14ac:dyDescent="0.15"/>
    <row r="817" ht="17.25" customHeight="1" x14ac:dyDescent="0.15"/>
    <row r="818" ht="17.25" customHeight="1" x14ac:dyDescent="0.15"/>
    <row r="819" ht="17.25" customHeight="1" x14ac:dyDescent="0.15"/>
    <row r="820" ht="17.25" customHeight="1" x14ac:dyDescent="0.15"/>
    <row r="821" ht="17.25" customHeight="1" x14ac:dyDescent="0.15"/>
    <row r="822" ht="17.25" customHeight="1" x14ac:dyDescent="0.15"/>
    <row r="823" ht="17.25" customHeight="1" x14ac:dyDescent="0.15"/>
    <row r="824" ht="17.25" customHeight="1" x14ac:dyDescent="0.15"/>
    <row r="825" ht="17.25" customHeight="1" x14ac:dyDescent="0.15"/>
    <row r="826" ht="17.25" customHeight="1" x14ac:dyDescent="0.15"/>
    <row r="827" ht="17.25" customHeight="1" x14ac:dyDescent="0.15"/>
    <row r="828" ht="17.25" customHeight="1" x14ac:dyDescent="0.15"/>
    <row r="829" ht="17.25" customHeight="1" x14ac:dyDescent="0.15"/>
    <row r="830" ht="17.25" customHeight="1" x14ac:dyDescent="0.15"/>
    <row r="831" ht="17.25" customHeight="1" x14ac:dyDescent="0.15"/>
    <row r="832" ht="17.25" customHeight="1" x14ac:dyDescent="0.15"/>
    <row r="833" ht="17.25" customHeight="1" x14ac:dyDescent="0.15"/>
    <row r="834" ht="17.25" customHeight="1" x14ac:dyDescent="0.15"/>
    <row r="835" ht="17.25" customHeight="1" x14ac:dyDescent="0.15"/>
    <row r="836" ht="17.25" customHeight="1" x14ac:dyDescent="0.15"/>
    <row r="837" ht="17.25" customHeight="1" x14ac:dyDescent="0.15"/>
    <row r="838" ht="17.25" customHeight="1" x14ac:dyDescent="0.15"/>
    <row r="839" ht="17.25" customHeight="1" x14ac:dyDescent="0.15"/>
    <row r="840" ht="17.25" customHeight="1" x14ac:dyDescent="0.15"/>
    <row r="841" ht="17.25" customHeight="1" x14ac:dyDescent="0.15"/>
    <row r="842" ht="17.25" customHeight="1" x14ac:dyDescent="0.15"/>
    <row r="843" ht="17.25" customHeight="1" x14ac:dyDescent="0.15"/>
    <row r="844" ht="17.25" customHeight="1" x14ac:dyDescent="0.15"/>
    <row r="845" ht="17.25" customHeight="1" x14ac:dyDescent="0.15"/>
    <row r="846" ht="17.25" customHeight="1" x14ac:dyDescent="0.15"/>
    <row r="847" ht="17.25" customHeight="1" x14ac:dyDescent="0.15"/>
    <row r="848" ht="17.25" customHeight="1" x14ac:dyDescent="0.15"/>
    <row r="849" ht="17.25" customHeight="1" x14ac:dyDescent="0.15"/>
    <row r="850" ht="17.25" customHeight="1" x14ac:dyDescent="0.15"/>
    <row r="851" ht="17.25" customHeight="1" x14ac:dyDescent="0.15"/>
    <row r="852" ht="17.25" customHeight="1" x14ac:dyDescent="0.15"/>
    <row r="853" ht="17.25" customHeight="1" x14ac:dyDescent="0.15"/>
    <row r="854" ht="17.25" customHeight="1" x14ac:dyDescent="0.15"/>
    <row r="855" ht="17.25" customHeight="1" x14ac:dyDescent="0.15"/>
    <row r="856" ht="17.25" customHeight="1" x14ac:dyDescent="0.15"/>
    <row r="857" ht="17.25" customHeight="1" x14ac:dyDescent="0.15"/>
    <row r="858" ht="17.25" customHeight="1" x14ac:dyDescent="0.15"/>
    <row r="859" ht="17.25" customHeight="1" x14ac:dyDescent="0.15"/>
    <row r="860" ht="17.25" customHeight="1" x14ac:dyDescent="0.15"/>
    <row r="861" ht="17.25" customHeight="1" x14ac:dyDescent="0.15"/>
    <row r="862" ht="17.25" customHeight="1" x14ac:dyDescent="0.15"/>
    <row r="863" ht="17.25" customHeight="1" x14ac:dyDescent="0.15"/>
    <row r="864" ht="17.25" customHeight="1" x14ac:dyDescent="0.15"/>
    <row r="865" ht="17.25" customHeight="1" x14ac:dyDescent="0.15"/>
    <row r="866" ht="17.25" customHeight="1" x14ac:dyDescent="0.15"/>
    <row r="867" ht="17.25" customHeight="1" x14ac:dyDescent="0.15"/>
    <row r="868" ht="17.25" customHeight="1" x14ac:dyDescent="0.15"/>
    <row r="869" ht="17.25" customHeight="1" x14ac:dyDescent="0.15"/>
    <row r="870" ht="17.25" customHeight="1" x14ac:dyDescent="0.15"/>
    <row r="871" ht="17.25" customHeight="1" x14ac:dyDescent="0.15"/>
    <row r="872" ht="17.25" customHeight="1" x14ac:dyDescent="0.15"/>
    <row r="873" ht="17.25" customHeight="1" x14ac:dyDescent="0.15"/>
    <row r="874" ht="17.25" customHeight="1" x14ac:dyDescent="0.15"/>
    <row r="875" ht="17.25" customHeight="1" x14ac:dyDescent="0.15"/>
    <row r="876" ht="17.25" customHeight="1" x14ac:dyDescent="0.15"/>
    <row r="877" ht="17.25" customHeight="1" x14ac:dyDescent="0.15"/>
    <row r="878" ht="17.25" customHeight="1" x14ac:dyDescent="0.15"/>
    <row r="879" ht="17.25" customHeight="1" x14ac:dyDescent="0.15"/>
    <row r="880" ht="17.25" customHeight="1" x14ac:dyDescent="0.15"/>
    <row r="881" ht="17.25" customHeight="1" x14ac:dyDescent="0.15"/>
    <row r="882" ht="17.25" customHeight="1" x14ac:dyDescent="0.15"/>
    <row r="883" ht="17.25" customHeight="1" x14ac:dyDescent="0.15"/>
    <row r="884" ht="17.25" customHeight="1" x14ac:dyDescent="0.15"/>
    <row r="885" ht="17.25" customHeight="1" x14ac:dyDescent="0.15"/>
    <row r="886" ht="17.25" customHeight="1" x14ac:dyDescent="0.15"/>
    <row r="887" ht="17.25" customHeight="1" x14ac:dyDescent="0.15"/>
    <row r="888" ht="17.25" customHeight="1" x14ac:dyDescent="0.15"/>
    <row r="889" ht="17.25" customHeight="1" x14ac:dyDescent="0.15"/>
    <row r="890" ht="17.25" customHeight="1" x14ac:dyDescent="0.15"/>
    <row r="891" ht="17.25" customHeight="1" x14ac:dyDescent="0.15"/>
    <row r="892" ht="17.25" customHeight="1" x14ac:dyDescent="0.15"/>
    <row r="893" ht="17.25" customHeight="1" x14ac:dyDescent="0.15"/>
    <row r="894" ht="17.25" customHeight="1" x14ac:dyDescent="0.15"/>
    <row r="895" ht="17.25" customHeight="1" x14ac:dyDescent="0.15"/>
    <row r="896" ht="17.25" customHeight="1" x14ac:dyDescent="0.15"/>
    <row r="897" ht="17.25" customHeight="1" x14ac:dyDescent="0.15"/>
    <row r="898" ht="17.25" customHeight="1" x14ac:dyDescent="0.15"/>
    <row r="899" ht="17.25" customHeight="1" x14ac:dyDescent="0.15"/>
    <row r="900" ht="17.25" customHeight="1" x14ac:dyDescent="0.15"/>
    <row r="901" ht="17.25" customHeight="1" x14ac:dyDescent="0.15"/>
    <row r="902" ht="17.25" customHeight="1" x14ac:dyDescent="0.15"/>
    <row r="903" ht="17.25" customHeight="1" x14ac:dyDescent="0.15"/>
    <row r="904" ht="17.25" customHeight="1" x14ac:dyDescent="0.15"/>
    <row r="905" ht="17.25" customHeight="1" x14ac:dyDescent="0.15"/>
    <row r="906" ht="17.25" customHeight="1" x14ac:dyDescent="0.15"/>
    <row r="907" ht="17.25" customHeight="1" x14ac:dyDescent="0.15"/>
    <row r="908" ht="17.25" customHeight="1" x14ac:dyDescent="0.15"/>
    <row r="909" ht="17.25" customHeight="1" x14ac:dyDescent="0.15"/>
    <row r="910" ht="17.25" customHeight="1" x14ac:dyDescent="0.15"/>
    <row r="911" ht="17.25" customHeight="1" x14ac:dyDescent="0.15"/>
    <row r="912" ht="17.25" customHeight="1" x14ac:dyDescent="0.15"/>
    <row r="913" ht="17.25" customHeight="1" x14ac:dyDescent="0.15"/>
    <row r="914" ht="17.25" customHeight="1" x14ac:dyDescent="0.15"/>
    <row r="915" ht="17.25" customHeight="1" x14ac:dyDescent="0.15"/>
    <row r="916" ht="17.25" customHeight="1" x14ac:dyDescent="0.15"/>
    <row r="917" ht="17.25" customHeight="1" x14ac:dyDescent="0.15"/>
    <row r="918" ht="17.25" customHeight="1" x14ac:dyDescent="0.15"/>
    <row r="919" ht="17.25" customHeight="1" x14ac:dyDescent="0.15"/>
    <row r="920" ht="17.25" customHeight="1" x14ac:dyDescent="0.15"/>
    <row r="921" ht="17.25" customHeight="1" x14ac:dyDescent="0.15"/>
    <row r="922" ht="17.25" customHeight="1" x14ac:dyDescent="0.15"/>
    <row r="923" ht="17.25" customHeight="1" x14ac:dyDescent="0.15"/>
    <row r="924" ht="17.25" customHeight="1" x14ac:dyDescent="0.15"/>
    <row r="925" ht="17.25" customHeight="1" x14ac:dyDescent="0.15"/>
    <row r="926" ht="17.25" customHeight="1" x14ac:dyDescent="0.15"/>
    <row r="927" ht="17.25" customHeight="1" x14ac:dyDescent="0.15"/>
    <row r="928" ht="17.25" customHeight="1" x14ac:dyDescent="0.15"/>
    <row r="929" ht="17.25" customHeight="1" x14ac:dyDescent="0.15"/>
    <row r="930" ht="17.25" customHeight="1" x14ac:dyDescent="0.15"/>
    <row r="931" ht="17.25" customHeight="1" x14ac:dyDescent="0.15"/>
    <row r="932" ht="17.25" customHeight="1" x14ac:dyDescent="0.15"/>
    <row r="933" ht="17.25" customHeight="1" x14ac:dyDescent="0.15"/>
    <row r="934" ht="17.25" customHeight="1" x14ac:dyDescent="0.15"/>
    <row r="935" ht="17.25" customHeight="1" x14ac:dyDescent="0.15"/>
    <row r="936" ht="17.25" customHeight="1" x14ac:dyDescent="0.15"/>
    <row r="937" ht="17.25" customHeight="1" x14ac:dyDescent="0.15"/>
    <row r="938" ht="17.25" customHeight="1" x14ac:dyDescent="0.15"/>
    <row r="939" ht="17.25" customHeight="1" x14ac:dyDescent="0.15"/>
    <row r="940" ht="17.25" customHeight="1" x14ac:dyDescent="0.15"/>
    <row r="941" ht="17.25" customHeight="1" x14ac:dyDescent="0.15"/>
    <row r="942" ht="17.25" customHeight="1" x14ac:dyDescent="0.15"/>
    <row r="943" ht="17.25" customHeight="1" x14ac:dyDescent="0.15"/>
    <row r="944" ht="17.25" customHeight="1" x14ac:dyDescent="0.15"/>
    <row r="945" ht="17.25" customHeight="1" x14ac:dyDescent="0.15"/>
    <row r="946" ht="17.25" customHeight="1" x14ac:dyDescent="0.15"/>
    <row r="947" ht="17.25" customHeight="1" x14ac:dyDescent="0.15"/>
    <row r="948" ht="17.25" customHeight="1" x14ac:dyDescent="0.15"/>
    <row r="949" ht="17.25" customHeight="1" x14ac:dyDescent="0.15"/>
    <row r="950" ht="17.25" customHeight="1" x14ac:dyDescent="0.15"/>
    <row r="951" ht="17.25" customHeight="1" x14ac:dyDescent="0.15"/>
    <row r="952" ht="17.25" customHeight="1" x14ac:dyDescent="0.15"/>
    <row r="953" ht="17.25" customHeight="1" x14ac:dyDescent="0.15"/>
    <row r="954" ht="17.25" customHeight="1" x14ac:dyDescent="0.15"/>
    <row r="955" ht="17.25" customHeight="1" x14ac:dyDescent="0.15"/>
    <row r="956" ht="17.25" customHeight="1" x14ac:dyDescent="0.15"/>
    <row r="957" ht="17.25" customHeight="1" x14ac:dyDescent="0.15"/>
    <row r="958" ht="17.25" customHeight="1" x14ac:dyDescent="0.15"/>
    <row r="959" ht="17.25" customHeight="1" x14ac:dyDescent="0.15"/>
    <row r="960" ht="17.25" customHeight="1" x14ac:dyDescent="0.15"/>
    <row r="961" ht="17.25" customHeight="1" x14ac:dyDescent="0.15"/>
    <row r="962" ht="17.25" customHeight="1" x14ac:dyDescent="0.15"/>
    <row r="963" ht="17.25" customHeight="1" x14ac:dyDescent="0.15"/>
    <row r="964" ht="17.25" customHeight="1" x14ac:dyDescent="0.15"/>
    <row r="965" ht="17.25" customHeight="1" x14ac:dyDescent="0.15"/>
    <row r="966" ht="17.25" customHeight="1" x14ac:dyDescent="0.15"/>
    <row r="967" ht="17.25" customHeight="1" x14ac:dyDescent="0.15"/>
    <row r="968" ht="17.25" customHeight="1" x14ac:dyDescent="0.15"/>
    <row r="969" ht="17.25" customHeight="1" x14ac:dyDescent="0.15"/>
    <row r="970" ht="17.25" customHeight="1" x14ac:dyDescent="0.15"/>
    <row r="971" ht="17.25" customHeight="1" x14ac:dyDescent="0.15"/>
    <row r="972" ht="17.25" customHeight="1" x14ac:dyDescent="0.15"/>
    <row r="973" ht="17.25" customHeight="1" x14ac:dyDescent="0.15"/>
    <row r="974" ht="17.25" customHeight="1" x14ac:dyDescent="0.15"/>
    <row r="975" ht="17.25" customHeight="1" x14ac:dyDescent="0.15"/>
    <row r="976" ht="17.25" customHeight="1" x14ac:dyDescent="0.15"/>
    <row r="977" ht="17.25" customHeight="1" x14ac:dyDescent="0.15"/>
    <row r="978" ht="17.25" customHeight="1" x14ac:dyDescent="0.15"/>
    <row r="979" ht="17.25" customHeight="1" x14ac:dyDescent="0.15"/>
    <row r="980" ht="17.25" customHeight="1" x14ac:dyDescent="0.15"/>
    <row r="981" ht="17.25" customHeight="1" x14ac:dyDescent="0.15"/>
    <row r="982" ht="17.25" customHeight="1" x14ac:dyDescent="0.15"/>
    <row r="983" ht="17.25" customHeight="1" x14ac:dyDescent="0.15"/>
    <row r="984" ht="17.25" customHeight="1" x14ac:dyDescent="0.15"/>
    <row r="985" ht="17.25" customHeight="1" x14ac:dyDescent="0.15"/>
    <row r="986" ht="17.25" customHeight="1" x14ac:dyDescent="0.15"/>
    <row r="987" ht="17.25" customHeight="1" x14ac:dyDescent="0.15"/>
    <row r="988" ht="17.25" customHeight="1" x14ac:dyDescent="0.15"/>
    <row r="989" ht="17.25" customHeight="1" x14ac:dyDescent="0.15"/>
    <row r="990" ht="17.25" customHeight="1" x14ac:dyDescent="0.15"/>
    <row r="991" ht="17.25" customHeight="1" x14ac:dyDescent="0.15"/>
    <row r="992" ht="17.25" customHeight="1" x14ac:dyDescent="0.15"/>
    <row r="993" ht="17.25" customHeight="1" x14ac:dyDescent="0.15"/>
    <row r="994" ht="17.25" customHeight="1" x14ac:dyDescent="0.15"/>
    <row r="995" ht="17.25" customHeight="1" x14ac:dyDescent="0.15"/>
    <row r="996" ht="17.25" customHeight="1" x14ac:dyDescent="0.15"/>
    <row r="997" ht="17.25" customHeight="1" x14ac:dyDescent="0.15"/>
    <row r="998" ht="17.25" customHeight="1" x14ac:dyDescent="0.15"/>
    <row r="999" ht="17.25" customHeight="1" x14ac:dyDescent="0.15"/>
    <row r="1000" ht="17.25" customHeight="1" x14ac:dyDescent="0.15"/>
    <row r="1001" ht="17.25" customHeight="1" x14ac:dyDescent="0.15"/>
    <row r="1002" ht="17.25" customHeight="1" x14ac:dyDescent="0.15"/>
    <row r="1003" ht="17.25" customHeight="1" x14ac:dyDescent="0.15"/>
    <row r="1004" ht="17.25" customHeight="1" x14ac:dyDescent="0.15"/>
    <row r="1005" ht="17.25" customHeight="1" x14ac:dyDescent="0.15"/>
    <row r="1006" ht="17.25" customHeight="1" x14ac:dyDescent="0.15"/>
    <row r="1007" ht="17.25" customHeight="1" x14ac:dyDescent="0.15"/>
    <row r="1008" ht="17.25" customHeight="1" x14ac:dyDescent="0.15"/>
    <row r="1009" ht="17.25" customHeight="1" x14ac:dyDescent="0.15"/>
    <row r="1010" ht="17.25" customHeight="1" x14ac:dyDescent="0.15"/>
    <row r="1011" ht="17.25" customHeight="1" x14ac:dyDescent="0.15"/>
    <row r="1012" ht="17.25" customHeight="1" x14ac:dyDescent="0.15"/>
    <row r="1013" ht="17.25" customHeight="1" x14ac:dyDescent="0.15"/>
    <row r="1014" ht="17.25" customHeight="1" x14ac:dyDescent="0.15"/>
    <row r="1015" ht="17.25" customHeight="1" x14ac:dyDescent="0.15"/>
    <row r="1016" ht="17.25" customHeight="1" x14ac:dyDescent="0.15"/>
    <row r="1017" ht="17.25" customHeight="1" x14ac:dyDescent="0.15"/>
    <row r="1018" ht="17.25" customHeight="1" x14ac:dyDescent="0.15"/>
    <row r="1019" ht="17.25" customHeight="1" x14ac:dyDescent="0.15"/>
    <row r="1020" ht="17.25" customHeight="1" x14ac:dyDescent="0.15"/>
    <row r="1021" ht="17.25" customHeight="1" x14ac:dyDescent="0.15"/>
    <row r="1022" ht="17.25" customHeight="1" x14ac:dyDescent="0.15"/>
    <row r="1023" ht="17.25" customHeight="1" x14ac:dyDescent="0.15"/>
    <row r="1024" ht="17.25" customHeight="1" x14ac:dyDescent="0.15"/>
    <row r="1025" ht="17.25" customHeight="1" x14ac:dyDescent="0.15"/>
    <row r="1026" ht="17.25" customHeight="1" x14ac:dyDescent="0.15"/>
    <row r="1027" ht="17.25" customHeight="1" x14ac:dyDescent="0.15"/>
    <row r="1028" ht="17.25" customHeight="1" x14ac:dyDescent="0.15"/>
    <row r="1029" ht="17.25" customHeight="1" x14ac:dyDescent="0.15"/>
    <row r="1030" ht="17.25" customHeight="1" x14ac:dyDescent="0.15"/>
    <row r="1031" ht="17.25" customHeight="1" x14ac:dyDescent="0.15"/>
    <row r="1032" ht="17.25" customHeight="1" x14ac:dyDescent="0.15"/>
    <row r="1033" ht="17.25" customHeight="1" x14ac:dyDescent="0.15"/>
    <row r="1034" ht="17.25" customHeight="1" x14ac:dyDescent="0.15"/>
    <row r="1035" ht="17.25" customHeight="1" x14ac:dyDescent="0.15"/>
    <row r="1036" ht="17.25" customHeight="1" x14ac:dyDescent="0.15"/>
    <row r="1037" ht="17.25" customHeight="1" x14ac:dyDescent="0.15"/>
    <row r="1038" ht="17.25" customHeight="1" x14ac:dyDescent="0.15"/>
    <row r="1039" ht="17.25" customHeight="1" x14ac:dyDescent="0.15"/>
    <row r="1040" ht="17.25" customHeight="1" x14ac:dyDescent="0.15"/>
    <row r="1041" ht="17.25" customHeight="1" x14ac:dyDescent="0.15"/>
    <row r="1042" ht="17.25" customHeight="1" x14ac:dyDescent="0.15"/>
    <row r="1043" ht="17.25" customHeight="1" x14ac:dyDescent="0.15"/>
    <row r="1044" ht="17.25" customHeight="1" x14ac:dyDescent="0.15"/>
    <row r="1045" ht="17.25" customHeight="1" x14ac:dyDescent="0.15"/>
    <row r="1046" ht="17.25" customHeight="1" x14ac:dyDescent="0.15"/>
    <row r="1047" ht="17.25" customHeight="1" x14ac:dyDescent="0.15"/>
    <row r="1048" ht="17.25" customHeight="1" x14ac:dyDescent="0.15"/>
    <row r="1049" ht="17.25" customHeight="1" x14ac:dyDescent="0.15"/>
    <row r="1050" ht="17.25" customHeight="1" x14ac:dyDescent="0.15"/>
    <row r="1051" ht="17.25" customHeight="1" x14ac:dyDescent="0.15"/>
    <row r="1052" ht="17.25" customHeight="1" x14ac:dyDescent="0.15"/>
    <row r="1053" ht="17.25" customHeight="1" x14ac:dyDescent="0.15"/>
    <row r="1054" ht="17.25" customHeight="1" x14ac:dyDescent="0.15"/>
    <row r="1055" ht="17.25" customHeight="1" x14ac:dyDescent="0.15"/>
    <row r="1056" ht="17.25" customHeight="1" x14ac:dyDescent="0.15"/>
    <row r="1057" ht="17.25" customHeight="1" x14ac:dyDescent="0.15"/>
    <row r="1058" ht="17.25" customHeight="1" x14ac:dyDescent="0.15"/>
    <row r="1059" ht="17.25" customHeight="1" x14ac:dyDescent="0.15"/>
    <row r="1060" ht="17.25" customHeight="1" x14ac:dyDescent="0.15"/>
    <row r="1061" ht="17.25" customHeight="1" x14ac:dyDescent="0.15"/>
    <row r="1062" ht="17.25" customHeight="1" x14ac:dyDescent="0.15"/>
    <row r="1063" ht="17.25" customHeight="1" x14ac:dyDescent="0.15"/>
    <row r="1064" ht="17.25" customHeight="1" x14ac:dyDescent="0.15"/>
    <row r="1065" ht="17.25" customHeight="1" x14ac:dyDescent="0.15"/>
    <row r="1066" ht="9.75" customHeight="1" x14ac:dyDescent="0.15"/>
    <row r="1067" ht="9.75" customHeight="1" x14ac:dyDescent="0.15"/>
    <row r="1068" ht="9.75" customHeight="1" x14ac:dyDescent="0.15"/>
    <row r="1069" ht="9.75" customHeight="1" x14ac:dyDescent="0.15"/>
    <row r="1070" ht="9.75" customHeight="1" x14ac:dyDescent="0.15"/>
    <row r="1071" ht="9.75" customHeight="1" x14ac:dyDescent="0.15"/>
    <row r="1072" ht="9.75" customHeight="1" x14ac:dyDescent="0.15"/>
    <row r="1073" ht="9.75" customHeight="1" x14ac:dyDescent="0.15"/>
    <row r="1074" ht="9.75" customHeight="1" x14ac:dyDescent="0.15"/>
    <row r="1075" ht="9.75" customHeight="1" x14ac:dyDescent="0.15"/>
    <row r="1076" ht="9.75" customHeight="1" x14ac:dyDescent="0.15"/>
    <row r="1077" ht="9.75" customHeight="1" x14ac:dyDescent="0.15"/>
    <row r="1078" ht="9.75" customHeight="1" x14ac:dyDescent="0.15"/>
    <row r="1079" ht="9.75" customHeight="1" x14ac:dyDescent="0.15"/>
    <row r="1080" ht="9.75" customHeight="1" x14ac:dyDescent="0.15"/>
    <row r="1081" ht="9.75" customHeight="1" x14ac:dyDescent="0.15"/>
    <row r="1082" ht="9.75" customHeight="1" x14ac:dyDescent="0.15"/>
    <row r="1083" ht="9.75" customHeight="1" x14ac:dyDescent="0.15"/>
    <row r="1084" ht="9.75" customHeight="1" x14ac:dyDescent="0.15"/>
    <row r="1085" ht="9.75" customHeight="1" x14ac:dyDescent="0.15"/>
    <row r="1086" ht="9.75" customHeight="1" x14ac:dyDescent="0.15"/>
    <row r="1087" ht="9.75" customHeight="1" x14ac:dyDescent="0.15"/>
    <row r="1088" ht="9.75" customHeight="1" x14ac:dyDescent="0.15"/>
    <row r="1089" ht="9.75" customHeight="1" x14ac:dyDescent="0.15"/>
    <row r="1090" ht="9.75" customHeight="1" x14ac:dyDescent="0.15"/>
    <row r="1091" ht="9.75" customHeight="1" x14ac:dyDescent="0.15"/>
    <row r="1092" ht="9.75" customHeight="1" x14ac:dyDescent="0.15"/>
    <row r="1093" ht="9.75" customHeight="1" x14ac:dyDescent="0.15"/>
    <row r="1094" ht="9.75" customHeight="1" x14ac:dyDescent="0.15"/>
    <row r="1095" ht="9.75" customHeight="1" x14ac:dyDescent="0.15"/>
    <row r="1096" ht="9.75" customHeight="1" x14ac:dyDescent="0.15"/>
    <row r="1097" ht="9.75" customHeight="1" x14ac:dyDescent="0.15"/>
    <row r="1098" ht="9.75" customHeight="1" x14ac:dyDescent="0.15"/>
    <row r="1099" ht="9.75" customHeight="1" x14ac:dyDescent="0.15"/>
    <row r="1100" ht="9.75" customHeight="1" x14ac:dyDescent="0.15"/>
    <row r="1101" ht="9.75" customHeight="1" x14ac:dyDescent="0.15"/>
    <row r="1102" ht="9.75" customHeight="1" x14ac:dyDescent="0.15"/>
    <row r="1103" ht="9.75" customHeight="1" x14ac:dyDescent="0.15"/>
    <row r="1104" ht="9.75" customHeight="1" x14ac:dyDescent="0.15"/>
    <row r="1105" ht="9.75" customHeight="1" x14ac:dyDescent="0.15"/>
    <row r="1106" ht="9.75" customHeight="1" x14ac:dyDescent="0.15"/>
    <row r="1107" ht="9.75" customHeight="1" x14ac:dyDescent="0.15"/>
    <row r="1108" ht="9.75" customHeight="1" x14ac:dyDescent="0.15"/>
    <row r="1109" ht="9.75" customHeight="1" x14ac:dyDescent="0.15"/>
    <row r="1110" ht="9.75" customHeight="1" x14ac:dyDescent="0.15"/>
    <row r="1111" ht="9.75" customHeight="1" x14ac:dyDescent="0.15"/>
    <row r="1112" ht="9.75" customHeight="1" x14ac:dyDescent="0.15"/>
    <row r="1113" ht="9.75" customHeight="1" x14ac:dyDescent="0.15"/>
    <row r="1114" ht="9.75" customHeight="1" x14ac:dyDescent="0.15"/>
    <row r="1115" ht="9.75" customHeight="1" x14ac:dyDescent="0.15"/>
    <row r="1116" ht="9.75" customHeight="1" x14ac:dyDescent="0.15"/>
    <row r="1117" ht="9.75" customHeight="1" x14ac:dyDescent="0.15"/>
    <row r="1118" ht="9.75" customHeight="1" x14ac:dyDescent="0.15"/>
    <row r="1119" ht="9.75" customHeight="1" x14ac:dyDescent="0.15"/>
    <row r="1120" ht="9.75" customHeight="1" x14ac:dyDescent="0.15"/>
    <row r="1121" ht="9.75" customHeight="1" x14ac:dyDescent="0.15"/>
    <row r="1122" ht="9.75" customHeight="1" x14ac:dyDescent="0.15"/>
    <row r="1123" ht="9.75" customHeight="1" x14ac:dyDescent="0.15"/>
    <row r="1124" ht="9.75" customHeight="1" x14ac:dyDescent="0.15"/>
    <row r="1125" ht="9.75" customHeight="1" x14ac:dyDescent="0.15"/>
    <row r="1126" ht="9.75" customHeight="1" x14ac:dyDescent="0.15"/>
    <row r="1127" ht="9.75" customHeight="1" x14ac:dyDescent="0.15"/>
    <row r="1128" ht="9.75" customHeight="1" x14ac:dyDescent="0.15"/>
    <row r="1129" ht="9.75" customHeight="1" x14ac:dyDescent="0.15"/>
    <row r="1130" ht="9.75" customHeight="1" x14ac:dyDescent="0.15"/>
    <row r="1131" ht="9.75" customHeight="1" x14ac:dyDescent="0.15"/>
    <row r="1132" ht="9.75" customHeight="1" x14ac:dyDescent="0.15"/>
    <row r="1133" ht="9.75" customHeight="1" x14ac:dyDescent="0.15"/>
    <row r="1134" ht="9.75" customHeight="1" x14ac:dyDescent="0.15"/>
    <row r="1135" ht="9.75" customHeight="1" x14ac:dyDescent="0.15"/>
    <row r="1136" ht="9.75" customHeight="1" x14ac:dyDescent="0.15"/>
    <row r="1137" ht="9.75" customHeight="1" x14ac:dyDescent="0.15"/>
    <row r="1138" ht="9.75" customHeight="1" x14ac:dyDescent="0.15"/>
    <row r="1139" ht="9.75" customHeight="1" x14ac:dyDescent="0.15"/>
    <row r="1140" ht="9.75" customHeight="1" x14ac:dyDescent="0.15"/>
    <row r="1141" ht="9.75" customHeight="1" x14ac:dyDescent="0.15"/>
    <row r="1142" ht="9.75" customHeight="1" x14ac:dyDescent="0.15"/>
    <row r="1143" ht="9.75" customHeight="1" x14ac:dyDescent="0.15"/>
    <row r="1144" ht="9.75" customHeight="1" x14ac:dyDescent="0.15"/>
    <row r="1145" ht="9.75" customHeight="1" x14ac:dyDescent="0.15"/>
    <row r="1146" ht="9.75" customHeight="1" x14ac:dyDescent="0.15"/>
    <row r="1147" ht="9.75" customHeight="1" x14ac:dyDescent="0.15"/>
    <row r="1148" ht="9.75" customHeight="1" x14ac:dyDescent="0.15"/>
    <row r="1149" ht="9.75" customHeight="1" x14ac:dyDescent="0.15"/>
    <row r="1150" ht="9.75" customHeight="1" x14ac:dyDescent="0.15"/>
    <row r="1151" ht="9.75" customHeight="1" x14ac:dyDescent="0.15"/>
    <row r="1152" ht="9.75" customHeight="1" x14ac:dyDescent="0.15"/>
    <row r="1153" ht="9.75" customHeight="1" x14ac:dyDescent="0.15"/>
    <row r="1154" ht="9.75" customHeight="1" x14ac:dyDescent="0.15"/>
    <row r="1155" ht="9.75" customHeight="1" x14ac:dyDescent="0.15"/>
    <row r="1156" ht="9.75" customHeight="1" x14ac:dyDescent="0.15"/>
    <row r="1157" ht="9.75" customHeight="1" x14ac:dyDescent="0.15"/>
    <row r="1158" ht="9.75" customHeight="1" x14ac:dyDescent="0.15"/>
    <row r="1159" ht="9.75" customHeight="1" x14ac:dyDescent="0.15"/>
    <row r="1160" ht="9.75" customHeight="1" x14ac:dyDescent="0.15"/>
    <row r="1161" ht="9.75" customHeight="1" x14ac:dyDescent="0.15"/>
    <row r="1162" ht="9.75" customHeight="1" x14ac:dyDescent="0.15"/>
    <row r="1163" ht="9.75" customHeight="1" x14ac:dyDescent="0.15"/>
    <row r="1164" ht="9.75" customHeight="1" x14ac:dyDescent="0.15"/>
    <row r="1165" ht="9.75" customHeight="1" x14ac:dyDescent="0.15"/>
    <row r="1166" ht="9.75" customHeight="1" x14ac:dyDescent="0.15"/>
    <row r="1167" ht="9.75" customHeight="1" x14ac:dyDescent="0.15"/>
    <row r="1168" ht="9.75" customHeight="1" x14ac:dyDescent="0.15"/>
    <row r="1169" ht="9.75" customHeight="1" x14ac:dyDescent="0.15"/>
    <row r="1170" ht="9.75" customHeight="1" x14ac:dyDescent="0.15"/>
    <row r="1171" ht="9.75" customHeight="1" x14ac:dyDescent="0.15"/>
    <row r="1172" ht="9.75" customHeight="1" x14ac:dyDescent="0.15"/>
    <row r="1173" ht="9.75" customHeight="1" x14ac:dyDescent="0.15"/>
    <row r="1174" ht="9.75" customHeight="1" x14ac:dyDescent="0.15"/>
    <row r="1175" ht="9.75" customHeight="1" x14ac:dyDescent="0.15"/>
    <row r="1176" ht="9.75" customHeight="1" x14ac:dyDescent="0.15"/>
    <row r="1177" ht="9.75" customHeight="1" x14ac:dyDescent="0.15"/>
    <row r="1178" ht="9.75" customHeight="1" x14ac:dyDescent="0.15"/>
    <row r="1179" ht="9.75" customHeight="1" x14ac:dyDescent="0.15"/>
    <row r="1180" ht="9.75" customHeight="1" x14ac:dyDescent="0.15"/>
    <row r="1181" ht="9.75" customHeight="1" x14ac:dyDescent="0.15"/>
    <row r="1182" ht="9.75" customHeight="1" x14ac:dyDescent="0.15"/>
    <row r="1183" ht="9.75" customHeight="1" x14ac:dyDescent="0.15"/>
    <row r="1184" ht="9.75" customHeight="1" x14ac:dyDescent="0.15"/>
    <row r="1185" ht="9.75" customHeight="1" x14ac:dyDescent="0.15"/>
    <row r="1186" ht="9.75" customHeight="1" x14ac:dyDescent="0.15"/>
    <row r="1187" ht="9.75" customHeight="1" x14ac:dyDescent="0.15"/>
    <row r="1188" ht="9.75" customHeight="1" x14ac:dyDescent="0.15"/>
    <row r="1189" ht="9.75" customHeight="1" x14ac:dyDescent="0.15"/>
    <row r="1190" ht="9.75" customHeight="1" x14ac:dyDescent="0.15"/>
    <row r="1191" ht="9.75" customHeight="1" x14ac:dyDescent="0.15"/>
    <row r="1192" ht="9.75" customHeight="1" x14ac:dyDescent="0.15"/>
    <row r="1193" ht="9.75" customHeight="1" x14ac:dyDescent="0.15"/>
    <row r="1194" ht="9.75" customHeight="1" x14ac:dyDescent="0.15"/>
    <row r="1195" ht="9.75" customHeight="1" x14ac:dyDescent="0.15"/>
    <row r="1196" ht="9.75" customHeight="1" x14ac:dyDescent="0.15"/>
    <row r="1197" ht="9.75" customHeight="1" x14ac:dyDescent="0.15"/>
    <row r="1198" ht="9.75" customHeight="1" x14ac:dyDescent="0.15"/>
    <row r="1199" ht="9.75" customHeight="1" x14ac:dyDescent="0.15"/>
    <row r="1200" ht="9.75" customHeight="1" x14ac:dyDescent="0.15"/>
    <row r="1201" ht="9.75" customHeight="1" x14ac:dyDescent="0.15"/>
    <row r="1202" ht="9.75" customHeight="1" x14ac:dyDescent="0.15"/>
    <row r="1203" ht="9.75" customHeight="1" x14ac:dyDescent="0.15"/>
    <row r="1204" ht="9.75" customHeight="1" x14ac:dyDescent="0.15"/>
    <row r="1205" ht="9.75" customHeight="1" x14ac:dyDescent="0.15"/>
    <row r="1206" ht="9.75" customHeight="1" x14ac:dyDescent="0.15"/>
    <row r="1207" ht="9.75" customHeight="1" x14ac:dyDescent="0.15"/>
    <row r="1208" ht="9.75" customHeight="1" x14ac:dyDescent="0.15"/>
    <row r="1209" ht="9.75" customHeight="1" x14ac:dyDescent="0.15"/>
    <row r="1210" ht="9.75" customHeight="1" x14ac:dyDescent="0.15"/>
    <row r="1211" ht="9.75" customHeight="1" x14ac:dyDescent="0.15"/>
    <row r="1212" ht="9.75" customHeight="1" x14ac:dyDescent="0.15"/>
    <row r="1213" ht="9.75" customHeight="1" x14ac:dyDescent="0.15"/>
    <row r="1214" ht="9.75" customHeight="1" x14ac:dyDescent="0.15"/>
    <row r="1215" ht="9.75" customHeight="1" x14ac:dyDescent="0.15"/>
    <row r="1216" ht="9.75" customHeight="1" x14ac:dyDescent="0.15"/>
    <row r="1217" ht="9.75" customHeight="1" x14ac:dyDescent="0.15"/>
    <row r="1218" ht="9.75" customHeight="1" x14ac:dyDescent="0.15"/>
    <row r="1219" ht="9.75" customHeight="1" x14ac:dyDescent="0.15"/>
    <row r="1220" ht="9.75" customHeight="1" x14ac:dyDescent="0.15"/>
    <row r="1221" ht="9.75" customHeight="1" x14ac:dyDescent="0.15"/>
    <row r="1222" ht="9.75" customHeight="1" x14ac:dyDescent="0.15"/>
    <row r="1223" ht="9.75" customHeight="1" x14ac:dyDescent="0.15"/>
    <row r="1224" ht="9.75" customHeight="1" x14ac:dyDescent="0.15"/>
    <row r="1225" ht="9.75" customHeight="1" x14ac:dyDescent="0.15"/>
    <row r="1226" ht="9.75" customHeight="1" x14ac:dyDescent="0.15"/>
    <row r="1227" ht="9.75" customHeight="1" x14ac:dyDescent="0.15"/>
    <row r="1228" ht="9.75" customHeight="1" x14ac:dyDescent="0.15"/>
    <row r="1229" ht="9.75" customHeight="1" x14ac:dyDescent="0.15"/>
    <row r="1230" ht="9.75" customHeight="1" x14ac:dyDescent="0.15"/>
    <row r="1231" ht="9.75" customHeight="1" x14ac:dyDescent="0.15"/>
    <row r="1232" ht="9.75" customHeight="1" x14ac:dyDescent="0.15"/>
    <row r="1233" ht="9.75" customHeight="1" x14ac:dyDescent="0.15"/>
    <row r="1234" ht="9.75" customHeight="1" x14ac:dyDescent="0.15"/>
    <row r="1235" ht="9.75" customHeight="1" x14ac:dyDescent="0.15"/>
    <row r="1236" ht="9.75" customHeight="1" x14ac:dyDescent="0.15"/>
    <row r="1237" ht="9.75" customHeight="1" x14ac:dyDescent="0.15"/>
  </sheetData>
  <mergeCells count="224">
    <mergeCell ref="BI1:BK1"/>
    <mergeCell ref="A4:BK5"/>
    <mergeCell ref="C7:BI8"/>
    <mergeCell ref="B10:C27"/>
    <mergeCell ref="E10:AE10"/>
    <mergeCell ref="AF10:AI15"/>
    <mergeCell ref="AK10:AN10"/>
    <mergeCell ref="AP10:AT10"/>
    <mergeCell ref="AU10:AV10"/>
    <mergeCell ref="AX10:AZ10"/>
    <mergeCell ref="A1:E1"/>
    <mergeCell ref="AS1:AW1"/>
    <mergeCell ref="AX1:AZ1"/>
    <mergeCell ref="BA1:BC1"/>
    <mergeCell ref="BD1:BE1"/>
    <mergeCell ref="BG1:BH1"/>
    <mergeCell ref="BC10:BE10"/>
    <mergeCell ref="BH10:BK10"/>
    <mergeCell ref="D11:D13"/>
    <mergeCell ref="E11:AE13"/>
    <mergeCell ref="AU11:AV11"/>
    <mergeCell ref="AX11:AZ11"/>
    <mergeCell ref="BC11:BE11"/>
    <mergeCell ref="BH11:BK11"/>
    <mergeCell ref="AJ12:AM12"/>
    <mergeCell ref="AN12:BK12"/>
    <mergeCell ref="AU17:AV17"/>
    <mergeCell ref="AX17:AZ17"/>
    <mergeCell ref="BC17:BE17"/>
    <mergeCell ref="BH17:BK17"/>
    <mergeCell ref="E18:AE18"/>
    <mergeCell ref="AJ18:AM18"/>
    <mergeCell ref="AN18:BK18"/>
    <mergeCell ref="AJ13:BK15"/>
    <mergeCell ref="E14:AE14"/>
    <mergeCell ref="E15:AE17"/>
    <mergeCell ref="AF16:AI21"/>
    <mergeCell ref="AK16:AN16"/>
    <mergeCell ref="AP16:AT16"/>
    <mergeCell ref="AU16:AV16"/>
    <mergeCell ref="AX16:AZ16"/>
    <mergeCell ref="BC16:BE16"/>
    <mergeCell ref="BH16:BK16"/>
    <mergeCell ref="D19:D20"/>
    <mergeCell ref="E19:AE21"/>
    <mergeCell ref="AJ19:BK21"/>
    <mergeCell ref="D22:E24"/>
    <mergeCell ref="F22:R24"/>
    <mergeCell ref="S22:V24"/>
    <mergeCell ref="W22:AG22"/>
    <mergeCell ref="AH22:AJ22"/>
    <mergeCell ref="AK22:AL22"/>
    <mergeCell ref="AM22:AT24"/>
    <mergeCell ref="AU22:BK22"/>
    <mergeCell ref="W23:AG23"/>
    <mergeCell ref="AH23:AJ23"/>
    <mergeCell ref="AK23:AL23"/>
    <mergeCell ref="AU23:AY24"/>
    <mergeCell ref="AZ23:BA24"/>
    <mergeCell ref="BB23:BD24"/>
    <mergeCell ref="BE23:BF24"/>
    <mergeCell ref="BG23:BI24"/>
    <mergeCell ref="BJ23:BK24"/>
    <mergeCell ref="AN25:BK25"/>
    <mergeCell ref="D26:E27"/>
    <mergeCell ref="F26:T26"/>
    <mergeCell ref="U26:AD27"/>
    <mergeCell ref="AE26:BK26"/>
    <mergeCell ref="F27:T27"/>
    <mergeCell ref="AE27:BK27"/>
    <mergeCell ref="W24:AG24"/>
    <mergeCell ref="AH24:AJ24"/>
    <mergeCell ref="AK24:AL24"/>
    <mergeCell ref="D25:E25"/>
    <mergeCell ref="F25:AD25"/>
    <mergeCell ref="AE25:AM25"/>
    <mergeCell ref="R29:S30"/>
    <mergeCell ref="T29:U30"/>
    <mergeCell ref="V29:W30"/>
    <mergeCell ref="X29:Y30"/>
    <mergeCell ref="Z29:AA30"/>
    <mergeCell ref="AB29:AI29"/>
    <mergeCell ref="B29:C37"/>
    <mergeCell ref="D29:I30"/>
    <mergeCell ref="J29:K30"/>
    <mergeCell ref="L29:M30"/>
    <mergeCell ref="N29:O30"/>
    <mergeCell ref="P29:Q30"/>
    <mergeCell ref="D31:D32"/>
    <mergeCell ref="E31:I31"/>
    <mergeCell ref="J31:K31"/>
    <mergeCell ref="L31:M31"/>
    <mergeCell ref="X32:Y32"/>
    <mergeCell ref="Z32:AA32"/>
    <mergeCell ref="D33:E37"/>
    <mergeCell ref="F33:J33"/>
    <mergeCell ref="K33:S33"/>
    <mergeCell ref="U33:W33"/>
    <mergeCell ref="X33:AG33"/>
    <mergeCell ref="F36:J36"/>
    <mergeCell ref="AJ29:AR29"/>
    <mergeCell ref="AS29:AV29"/>
    <mergeCell ref="AW29:BA29"/>
    <mergeCell ref="BB29:BK29"/>
    <mergeCell ref="AB30:AI30"/>
    <mergeCell ref="AJ30:AR30"/>
    <mergeCell ref="AS30:AV30"/>
    <mergeCell ref="AW30:BA30"/>
    <mergeCell ref="BB30:BK30"/>
    <mergeCell ref="BB31:BD32"/>
    <mergeCell ref="BE31:BF32"/>
    <mergeCell ref="BG31:BI32"/>
    <mergeCell ref="BJ31:BK32"/>
    <mergeCell ref="E32:I32"/>
    <mergeCell ref="J32:K32"/>
    <mergeCell ref="L32:M32"/>
    <mergeCell ref="N32:O32"/>
    <mergeCell ref="P32:Q32"/>
    <mergeCell ref="R32:S32"/>
    <mergeCell ref="Z31:AA31"/>
    <mergeCell ref="AB31:AI32"/>
    <mergeCell ref="AJ31:AN32"/>
    <mergeCell ref="AO31:AT32"/>
    <mergeCell ref="AU31:AY32"/>
    <mergeCell ref="AZ31:BA32"/>
    <mergeCell ref="N31:O31"/>
    <mergeCell ref="P31:Q31"/>
    <mergeCell ref="R31:S31"/>
    <mergeCell ref="T31:U31"/>
    <mergeCell ref="V31:W31"/>
    <mergeCell ref="X31:Y31"/>
    <mergeCell ref="T32:U32"/>
    <mergeCell ref="V32:W32"/>
    <mergeCell ref="D43:N43"/>
    <mergeCell ref="O43:AI43"/>
    <mergeCell ref="AJ43:AZ43"/>
    <mergeCell ref="BA43:BK43"/>
    <mergeCell ref="AH33:BK33"/>
    <mergeCell ref="F34:J34"/>
    <mergeCell ref="K34:S34"/>
    <mergeCell ref="U34:W34"/>
    <mergeCell ref="X34:AA37"/>
    <mergeCell ref="AB34:BK34"/>
    <mergeCell ref="F35:J35"/>
    <mergeCell ref="K35:S35"/>
    <mergeCell ref="U35:W35"/>
    <mergeCell ref="AB35:BK37"/>
    <mergeCell ref="K36:S36"/>
    <mergeCell ref="U36:W36"/>
    <mergeCell ref="F37:J37"/>
    <mergeCell ref="K37:S37"/>
    <mergeCell ref="U37:W37"/>
    <mergeCell ref="L47:AJ47"/>
    <mergeCell ref="AL47:AR49"/>
    <mergeCell ref="AS47:BK47"/>
    <mergeCell ref="H48:AE49"/>
    <mergeCell ref="BJ48:BK49"/>
    <mergeCell ref="AG49:AH49"/>
    <mergeCell ref="AI49:AJ49"/>
    <mergeCell ref="B39:C43"/>
    <mergeCell ref="D39:N39"/>
    <mergeCell ref="O39:AI39"/>
    <mergeCell ref="D41:N41"/>
    <mergeCell ref="O41:AI41"/>
    <mergeCell ref="AJ41:AZ41"/>
    <mergeCell ref="BA41:BK41"/>
    <mergeCell ref="D42:N42"/>
    <mergeCell ref="O42:AI42"/>
    <mergeCell ref="AJ42:AZ42"/>
    <mergeCell ref="BA42:BK42"/>
    <mergeCell ref="AJ39:AZ39"/>
    <mergeCell ref="BA39:BK39"/>
    <mergeCell ref="D40:N40"/>
    <mergeCell ref="O40:AI40"/>
    <mergeCell ref="AJ40:AZ40"/>
    <mergeCell ref="BA40:BK40"/>
    <mergeCell ref="B50:G54"/>
    <mergeCell ref="H50:I50"/>
    <mergeCell ref="J50:M50"/>
    <mergeCell ref="O50:U50"/>
    <mergeCell ref="V50:Z50"/>
    <mergeCell ref="AA50:BJ50"/>
    <mergeCell ref="H51:BK52"/>
    <mergeCell ref="AF48:AK48"/>
    <mergeCell ref="AS48:AX49"/>
    <mergeCell ref="AY48:BA49"/>
    <mergeCell ref="BB48:BD49"/>
    <mergeCell ref="BE48:BF49"/>
    <mergeCell ref="BG48:BI49"/>
    <mergeCell ref="H53:AR54"/>
    <mergeCell ref="AS53:AT53"/>
    <mergeCell ref="AW53:AZ53"/>
    <mergeCell ref="BC53:BE53"/>
    <mergeCell ref="BG53:BK53"/>
    <mergeCell ref="AS54:AT54"/>
    <mergeCell ref="AW54:AZ54"/>
    <mergeCell ref="BC54:BE54"/>
    <mergeCell ref="BG54:BK54"/>
    <mergeCell ref="B47:G49"/>
    <mergeCell ref="H47:K47"/>
    <mergeCell ref="B55:G55"/>
    <mergeCell ref="H55:AS55"/>
    <mergeCell ref="AT55:AY55"/>
    <mergeCell ref="AZ55:BG55"/>
    <mergeCell ref="BH55:BK55"/>
    <mergeCell ref="B56:G59"/>
    <mergeCell ref="H56:Z56"/>
    <mergeCell ref="AA56:AC56"/>
    <mergeCell ref="AD56:AK56"/>
    <mergeCell ref="AL56:AM56"/>
    <mergeCell ref="BH57:BK57"/>
    <mergeCell ref="H58:AP59"/>
    <mergeCell ref="AQ58:AW58"/>
    <mergeCell ref="AX58:BG58"/>
    <mergeCell ref="BH58:BK58"/>
    <mergeCell ref="AQ59:AW59"/>
    <mergeCell ref="AX59:BG59"/>
    <mergeCell ref="BH59:BK59"/>
    <mergeCell ref="AN56:AP56"/>
    <mergeCell ref="AQ56:AY56"/>
    <mergeCell ref="AZ56:BA56"/>
    <mergeCell ref="H57:M57"/>
    <mergeCell ref="AQ57:AW57"/>
    <mergeCell ref="AX57:BG57"/>
  </mergeCells>
  <phoneticPr fontId="2"/>
  <pageMargins left="0.55118110236220474" right="0.11811023622047245" top="0.31496062992125984" bottom="0.31496062992125984" header="0.31496062992125984" footer="0.31496062992125984"/>
  <pageSetup paperSize="9" scale="82" orientation="portrait" r:id="rId1"/>
  <headerFooter alignWithMargins="0"/>
  <colBreaks count="1" manualBreakCount="1">
    <brk id="63" max="57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36"/>
  <sheetViews>
    <sheetView view="pageBreakPreview" zoomScaleNormal="115" zoomScaleSheetLayoutView="100" workbookViewId="0">
      <selection activeCell="P3" sqref="P3"/>
    </sheetView>
  </sheetViews>
  <sheetFormatPr defaultColWidth="1.625" defaultRowHeight="13.5" x14ac:dyDescent="0.15"/>
  <cols>
    <col min="1" max="2" width="2.125" style="1" customWidth="1"/>
    <col min="3" max="3" width="8.625" style="1" customWidth="1"/>
    <col min="4" max="4" width="18.25" style="1" customWidth="1"/>
    <col min="5" max="6" width="7.375" style="1" customWidth="1"/>
    <col min="7" max="17" width="6.625" style="1" customWidth="1"/>
    <col min="18" max="20" width="2.125" style="1" customWidth="1"/>
    <col min="21" max="29" width="5" style="1" bestFit="1" customWidth="1"/>
    <col min="30" max="32" width="6.375" style="1" bestFit="1" customWidth="1"/>
    <col min="33" max="84" width="2.125" style="1" customWidth="1"/>
    <col min="85" max="16384" width="1.625" style="1"/>
  </cols>
  <sheetData>
    <row r="1" spans="2:32" ht="18" customHeight="1" x14ac:dyDescent="0.15">
      <c r="B1" s="927" t="s">
        <v>161</v>
      </c>
      <c r="C1" s="927"/>
    </row>
    <row r="2" spans="2:32" ht="18" customHeight="1" x14ac:dyDescent="0.15">
      <c r="B2" s="2"/>
      <c r="C2" s="928" t="s">
        <v>165</v>
      </c>
      <c r="D2" s="928"/>
      <c r="E2" s="26" t="s">
        <v>168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2:32" ht="18" customHeight="1" x14ac:dyDescent="0.15">
      <c r="B3" s="2"/>
      <c r="C3" s="2"/>
      <c r="D3" s="2"/>
      <c r="G3" s="2"/>
      <c r="H3" s="2"/>
      <c r="I3" s="2"/>
      <c r="J3" s="2"/>
      <c r="K3" s="2"/>
      <c r="L3" s="2"/>
      <c r="M3" s="2"/>
      <c r="N3" s="2"/>
      <c r="O3" s="2" t="s">
        <v>18</v>
      </c>
      <c r="P3" s="78">
        <v>3</v>
      </c>
      <c r="Q3" s="2"/>
    </row>
    <row r="4" spans="2:32" ht="18" customHeight="1" x14ac:dyDescent="0.15">
      <c r="B4" s="2"/>
      <c r="C4" s="3" t="s">
        <v>17</v>
      </c>
      <c r="D4" s="2"/>
      <c r="E4" s="2"/>
      <c r="F4" s="2"/>
      <c r="G4" s="2"/>
      <c r="H4" s="2"/>
      <c r="I4" s="2"/>
      <c r="J4" s="2"/>
      <c r="K4" s="926" t="s">
        <v>242</v>
      </c>
      <c r="L4" s="926"/>
      <c r="M4" s="926"/>
      <c r="N4" s="926"/>
      <c r="O4" s="926"/>
      <c r="P4" s="926"/>
      <c r="Q4" s="2"/>
    </row>
    <row r="5" spans="2:32" ht="30" customHeight="1" x14ac:dyDescent="0.15">
      <c r="B5" s="2"/>
      <c r="C5" s="902" t="s">
        <v>11</v>
      </c>
      <c r="D5" s="903"/>
      <c r="E5" s="79">
        <v>4</v>
      </c>
      <c r="F5" s="25">
        <v>5</v>
      </c>
      <c r="G5" s="25">
        <v>6</v>
      </c>
      <c r="H5" s="25">
        <v>7</v>
      </c>
      <c r="I5" s="25">
        <v>8</v>
      </c>
      <c r="J5" s="25">
        <v>9</v>
      </c>
      <c r="K5" s="25">
        <v>10</v>
      </c>
      <c r="L5" s="25">
        <v>11</v>
      </c>
      <c r="M5" s="25">
        <v>12</v>
      </c>
      <c r="N5" s="25">
        <v>1</v>
      </c>
      <c r="O5" s="25">
        <v>2</v>
      </c>
      <c r="P5" s="24">
        <v>3</v>
      </c>
      <c r="Q5" s="23" t="s">
        <v>16</v>
      </c>
      <c r="U5" s="77">
        <v>1</v>
      </c>
      <c r="V5" s="77">
        <v>2</v>
      </c>
      <c r="W5" s="77">
        <v>3</v>
      </c>
      <c r="X5" s="77">
        <v>4</v>
      </c>
      <c r="Y5" s="77">
        <v>5</v>
      </c>
      <c r="Z5" s="77">
        <v>6</v>
      </c>
      <c r="AA5" s="77">
        <v>7</v>
      </c>
      <c r="AB5" s="77">
        <v>8</v>
      </c>
      <c r="AC5" s="77">
        <v>9</v>
      </c>
      <c r="AD5" s="77">
        <v>10</v>
      </c>
      <c r="AE5" s="77">
        <v>11</v>
      </c>
      <c r="AF5" s="77">
        <v>12</v>
      </c>
    </row>
    <row r="6" spans="2:32" s="14" customFormat="1" ht="18" customHeight="1" x14ac:dyDescent="0.15">
      <c r="B6" s="18"/>
      <c r="C6" s="904" t="s">
        <v>15</v>
      </c>
      <c r="D6" s="213" t="s">
        <v>231</v>
      </c>
      <c r="E6" s="938">
        <v>60</v>
      </c>
      <c r="F6" s="940">
        <v>50</v>
      </c>
      <c r="G6" s="940">
        <v>40</v>
      </c>
      <c r="H6" s="940">
        <v>60</v>
      </c>
      <c r="I6" s="940">
        <v>50</v>
      </c>
      <c r="J6" s="940">
        <v>40</v>
      </c>
      <c r="K6" s="940">
        <v>60</v>
      </c>
      <c r="L6" s="940">
        <v>40</v>
      </c>
      <c r="M6" s="940">
        <v>50</v>
      </c>
      <c r="N6" s="940">
        <v>50</v>
      </c>
      <c r="O6" s="940">
        <v>50</v>
      </c>
      <c r="P6" s="942">
        <v>50</v>
      </c>
      <c r="Q6" s="923">
        <v>600</v>
      </c>
    </row>
    <row r="7" spans="2:32" s="14" customFormat="1" ht="18" customHeight="1" x14ac:dyDescent="0.15">
      <c r="B7" s="18"/>
      <c r="C7" s="904"/>
      <c r="D7" s="212" t="s">
        <v>233</v>
      </c>
      <c r="E7" s="939"/>
      <c r="F7" s="941"/>
      <c r="G7" s="941"/>
      <c r="H7" s="941"/>
      <c r="I7" s="941"/>
      <c r="J7" s="941"/>
      <c r="K7" s="941"/>
      <c r="L7" s="941"/>
      <c r="M7" s="941"/>
      <c r="N7" s="941"/>
      <c r="O7" s="941"/>
      <c r="P7" s="943"/>
      <c r="Q7" s="924"/>
    </row>
    <row r="8" spans="2:32" s="14" customFormat="1" ht="36" customHeight="1" x14ac:dyDescent="0.15">
      <c r="B8" s="18"/>
      <c r="C8" s="905"/>
      <c r="D8" s="211" t="s">
        <v>14</v>
      </c>
      <c r="E8" s="219">
        <v>10</v>
      </c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1"/>
      <c r="Q8" s="222">
        <v>10</v>
      </c>
    </row>
    <row r="9" spans="2:32" s="14" customFormat="1" ht="30" customHeight="1" x14ac:dyDescent="0.15">
      <c r="B9" s="18"/>
      <c r="C9" s="906" t="s">
        <v>13</v>
      </c>
      <c r="D9" s="907"/>
      <c r="E9" s="82">
        <v>-83.333333333333343</v>
      </c>
      <c r="F9" s="17">
        <v>-100</v>
      </c>
      <c r="G9" s="17">
        <v>-100</v>
      </c>
      <c r="H9" s="17">
        <v>-100</v>
      </c>
      <c r="I9" s="17">
        <v>-100</v>
      </c>
      <c r="J9" s="17">
        <v>-100</v>
      </c>
      <c r="K9" s="17">
        <v>-100</v>
      </c>
      <c r="L9" s="17">
        <v>-100</v>
      </c>
      <c r="M9" s="17">
        <v>-100</v>
      </c>
      <c r="N9" s="17">
        <v>-100</v>
      </c>
      <c r="O9" s="17">
        <v>-100</v>
      </c>
      <c r="P9" s="16">
        <v>-100</v>
      </c>
      <c r="Q9" s="15"/>
    </row>
    <row r="10" spans="2:32" s="2" customFormat="1" ht="18" customHeight="1" x14ac:dyDescent="0.15">
      <c r="D10" s="937" t="s">
        <v>232</v>
      </c>
      <c r="E10" s="937"/>
      <c r="F10" s="937"/>
      <c r="G10" s="937"/>
      <c r="H10" s="937"/>
      <c r="I10" s="937"/>
      <c r="J10" s="937"/>
      <c r="K10" s="937"/>
      <c r="L10" s="937"/>
      <c r="M10" s="937"/>
      <c r="N10" s="937"/>
      <c r="O10" s="937"/>
      <c r="P10" s="937"/>
    </row>
    <row r="11" spans="2:32" s="2" customFormat="1" ht="18" customHeight="1" x14ac:dyDescent="0.15"/>
    <row r="12" spans="2:32" s="2" customFormat="1" ht="18" customHeight="1" x14ac:dyDescent="0.15">
      <c r="C12" s="3" t="s">
        <v>12</v>
      </c>
    </row>
    <row r="13" spans="2:32" s="2" customFormat="1" ht="30" customHeight="1" x14ac:dyDescent="0.15">
      <c r="C13" s="13" t="s">
        <v>11</v>
      </c>
      <c r="D13" s="12">
        <v>4</v>
      </c>
      <c r="E13" s="908" t="s">
        <v>10</v>
      </c>
      <c r="F13" s="909"/>
      <c r="G13" s="909"/>
      <c r="H13" s="909"/>
      <c r="I13" s="909"/>
      <c r="J13" s="909"/>
      <c r="K13" s="909"/>
      <c r="L13" s="909"/>
      <c r="M13" s="909"/>
      <c r="N13" s="909"/>
      <c r="O13" s="909"/>
      <c r="P13" s="909"/>
      <c r="Q13" s="202"/>
    </row>
    <row r="14" spans="2:32" s="2" customFormat="1" ht="30" customHeight="1" x14ac:dyDescent="0.15">
      <c r="C14" s="10" t="s">
        <v>9</v>
      </c>
      <c r="D14" s="9" t="s">
        <v>228</v>
      </c>
      <c r="E14" s="8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32" s="2" customFormat="1" ht="18" customHeight="1" x14ac:dyDescent="0.15"/>
    <row r="16" spans="2:32" s="2" customFormat="1" ht="18" customHeight="1" x14ac:dyDescent="0.15">
      <c r="C16" s="3" t="s">
        <v>8</v>
      </c>
    </row>
    <row r="17" spans="3:17" s="2" customFormat="1" ht="30" customHeight="1" x14ac:dyDescent="0.15">
      <c r="C17" s="910" t="s">
        <v>237</v>
      </c>
      <c r="D17" s="911"/>
      <c r="E17" s="912" t="s">
        <v>7</v>
      </c>
      <c r="F17" s="913" t="s">
        <v>6</v>
      </c>
      <c r="G17" s="912" t="s">
        <v>5</v>
      </c>
      <c r="H17" s="910" t="s">
        <v>230</v>
      </c>
      <c r="I17" s="914"/>
      <c r="J17" s="914"/>
      <c r="K17" s="911"/>
      <c r="L17" s="912" t="s">
        <v>4</v>
      </c>
      <c r="M17" s="913">
        <v>6</v>
      </c>
      <c r="N17" s="912" t="s">
        <v>3</v>
      </c>
      <c r="O17" s="915">
        <v>240</v>
      </c>
      <c r="P17" s="916"/>
      <c r="Q17" s="917"/>
    </row>
    <row r="18" spans="3:17" s="2" customFormat="1" ht="30" customHeight="1" x14ac:dyDescent="0.15">
      <c r="C18" s="921">
        <v>600</v>
      </c>
      <c r="D18" s="922"/>
      <c r="E18" s="912"/>
      <c r="F18" s="912"/>
      <c r="G18" s="912"/>
      <c r="H18" s="929">
        <v>10</v>
      </c>
      <c r="I18" s="930"/>
      <c r="J18" s="930"/>
      <c r="K18" s="931"/>
      <c r="L18" s="912"/>
      <c r="M18" s="912"/>
      <c r="N18" s="912"/>
      <c r="O18" s="918"/>
      <c r="P18" s="919"/>
      <c r="Q18" s="920"/>
    </row>
    <row r="19" spans="3:17" s="2" customFormat="1" ht="18" customHeight="1" x14ac:dyDescent="0.15"/>
    <row r="20" spans="3:17" s="2" customFormat="1" ht="30" customHeight="1" x14ac:dyDescent="0.15">
      <c r="C20" s="900" t="s">
        <v>2</v>
      </c>
      <c r="D20" s="901"/>
      <c r="E20" s="932">
        <v>200</v>
      </c>
      <c r="F20" s="933"/>
      <c r="G20" s="934"/>
      <c r="H20" s="935" t="s">
        <v>1</v>
      </c>
      <c r="I20" s="936"/>
      <c r="J20" s="936"/>
      <c r="K20" s="936"/>
      <c r="L20" s="936"/>
      <c r="M20" s="936"/>
      <c r="N20" s="936"/>
      <c r="O20" s="936"/>
      <c r="P20" s="936"/>
      <c r="Q20" s="936"/>
    </row>
    <row r="21" spans="3:17" s="2" customFormat="1" ht="18" customHeight="1" thickBot="1" x14ac:dyDescent="0.2"/>
    <row r="22" spans="3:17" s="2" customFormat="1" ht="36" customHeight="1" x14ac:dyDescent="0.15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3:17" s="2" customFormat="1" ht="18" customHeight="1" x14ac:dyDescent="0.15">
      <c r="C23" s="899" t="s">
        <v>0</v>
      </c>
      <c r="D23" s="899"/>
    </row>
    <row r="24" spans="3:17" s="2" customFormat="1" ht="31.5" customHeight="1" x14ac:dyDescent="0.15">
      <c r="C24" s="5"/>
      <c r="D24" s="5"/>
      <c r="N24" s="5"/>
      <c r="O24" s="5"/>
      <c r="P24" s="5"/>
      <c r="Q24" s="5"/>
    </row>
    <row r="25" spans="3:17" s="2" customFormat="1" ht="24.95" customHeight="1" x14ac:dyDescent="0.15">
      <c r="C25" s="2" t="s">
        <v>61</v>
      </c>
      <c r="N25" s="5"/>
      <c r="O25" s="5"/>
      <c r="P25" s="5"/>
      <c r="Q25" s="5"/>
    </row>
    <row r="26" spans="3:17" s="2" customFormat="1" ht="24.95" customHeight="1" x14ac:dyDescent="0.15">
      <c r="N26" s="5"/>
      <c r="O26" s="5"/>
      <c r="P26" s="5"/>
      <c r="Q26" s="5"/>
    </row>
    <row r="27" spans="3:17" s="2" customFormat="1" ht="24.95" customHeight="1" x14ac:dyDescent="0.15">
      <c r="C27" s="925" t="s">
        <v>158</v>
      </c>
      <c r="D27" s="925"/>
      <c r="E27" s="925"/>
      <c r="F27" s="925"/>
      <c r="G27" s="925"/>
      <c r="H27" s="925"/>
      <c r="I27" s="925"/>
      <c r="N27" s="5"/>
      <c r="O27" s="5"/>
      <c r="P27" s="5"/>
      <c r="Q27" s="5"/>
    </row>
    <row r="28" spans="3:17" s="2" customFormat="1" ht="24.95" customHeight="1" x14ac:dyDescent="0.15">
      <c r="N28" s="5"/>
      <c r="O28" s="5"/>
      <c r="P28" s="5"/>
      <c r="Q28" s="5"/>
    </row>
    <row r="29" spans="3:17" s="2" customFormat="1" ht="24.95" customHeight="1" x14ac:dyDescent="0.15">
      <c r="C29" s="3"/>
      <c r="D29" s="5"/>
      <c r="N29" s="5"/>
      <c r="O29" s="5"/>
      <c r="P29" s="5"/>
      <c r="Q29" s="5"/>
    </row>
    <row r="30" spans="3:17" s="2" customFormat="1" ht="24.95" customHeight="1" x14ac:dyDescent="0.15">
      <c r="D30" s="202"/>
      <c r="E30" s="202"/>
      <c r="F30" s="202"/>
      <c r="G30" s="202"/>
      <c r="H30" s="202"/>
      <c r="I30" s="898" t="s">
        <v>63</v>
      </c>
      <c r="J30" s="898"/>
      <c r="K30" s="898"/>
      <c r="L30" s="898"/>
      <c r="M30" s="898"/>
      <c r="N30" s="898"/>
      <c r="O30" s="898"/>
      <c r="P30" s="898"/>
      <c r="Q30" s="898"/>
    </row>
    <row r="31" spans="3:17" s="2" customFormat="1" ht="24.95" customHeight="1" x14ac:dyDescent="0.15">
      <c r="D31" s="202"/>
      <c r="E31" s="202"/>
      <c r="F31" s="202"/>
      <c r="G31" s="202"/>
      <c r="H31" s="202"/>
      <c r="I31" s="202"/>
      <c r="J31" s="204"/>
      <c r="K31" s="204"/>
      <c r="L31" s="204"/>
      <c r="M31" s="204"/>
      <c r="N31" s="204"/>
      <c r="O31" s="204"/>
      <c r="P31" s="204"/>
      <c r="Q31" s="204"/>
    </row>
    <row r="32" spans="3:17" s="2" customFormat="1" ht="24.95" customHeight="1" x14ac:dyDescent="0.15">
      <c r="D32" s="202"/>
      <c r="E32" s="202"/>
      <c r="F32" s="202"/>
      <c r="G32" s="202"/>
      <c r="H32" s="202"/>
      <c r="I32" s="202"/>
      <c r="J32" s="204"/>
      <c r="K32" s="204"/>
      <c r="L32" s="204"/>
      <c r="M32" s="204"/>
      <c r="N32" s="204"/>
      <c r="O32" s="204"/>
      <c r="P32" s="204"/>
      <c r="Q32" s="204"/>
    </row>
    <row r="33" spans="1:18" s="2" customFormat="1" ht="24.95" customHeight="1" x14ac:dyDescent="0.15">
      <c r="D33" s="202"/>
      <c r="E33" s="202"/>
      <c r="F33" s="202"/>
      <c r="G33" s="202"/>
      <c r="H33" s="202"/>
      <c r="I33" s="202"/>
      <c r="J33" s="204"/>
      <c r="K33" s="204"/>
      <c r="L33" s="204"/>
      <c r="M33" s="204"/>
      <c r="N33" s="204"/>
      <c r="O33" s="204"/>
      <c r="P33" s="204"/>
      <c r="Q33" s="204"/>
    </row>
    <row r="34" spans="1:18" s="2" customFormat="1" ht="24.95" customHeight="1" x14ac:dyDescent="0.15">
      <c r="C34" s="203"/>
      <c r="D34" s="205"/>
      <c r="E34" s="205"/>
      <c r="F34" s="205"/>
      <c r="G34" s="205"/>
      <c r="H34" s="205"/>
      <c r="I34" s="205"/>
      <c r="J34" s="205"/>
      <c r="K34" s="5"/>
      <c r="L34" s="5"/>
      <c r="M34" s="5"/>
      <c r="N34" s="5"/>
    </row>
    <row r="35" spans="1:18" s="2" customFormat="1" ht="24.95" customHeight="1" x14ac:dyDescent="0.15">
      <c r="A35" s="4"/>
      <c r="B35" s="98"/>
      <c r="C35" s="897" t="s">
        <v>62</v>
      </c>
      <c r="D35" s="897"/>
      <c r="E35" s="897"/>
      <c r="F35" s="897"/>
      <c r="G35" s="897"/>
      <c r="H35" s="897"/>
      <c r="I35" s="897"/>
      <c r="J35" s="897"/>
      <c r="K35" s="897"/>
      <c r="L35" s="897"/>
      <c r="M35" s="897"/>
      <c r="N35" s="897"/>
      <c r="O35" s="897"/>
      <c r="P35" s="897"/>
      <c r="Q35" s="897"/>
      <c r="R35" s="897"/>
    </row>
    <row r="36" spans="1:18" s="2" customFormat="1" ht="24.95" customHeight="1" x14ac:dyDescent="0.15">
      <c r="C36" s="897"/>
      <c r="D36" s="897"/>
      <c r="E36" s="897"/>
      <c r="F36" s="897"/>
      <c r="G36" s="897"/>
      <c r="H36" s="897"/>
      <c r="I36" s="897"/>
      <c r="J36" s="897"/>
      <c r="K36" s="897"/>
      <c r="L36" s="897"/>
      <c r="M36" s="897"/>
      <c r="N36" s="897"/>
      <c r="O36" s="897"/>
      <c r="P36" s="897"/>
      <c r="Q36" s="897"/>
      <c r="R36" s="897"/>
    </row>
    <row r="37" spans="1:18" s="2" customFormat="1" ht="24.95" customHeight="1" x14ac:dyDescent="0.15">
      <c r="C37" s="897"/>
      <c r="D37" s="897"/>
      <c r="E37" s="897"/>
      <c r="F37" s="897"/>
      <c r="G37" s="897"/>
      <c r="H37" s="897"/>
      <c r="I37" s="897"/>
      <c r="J37" s="897"/>
      <c r="K37" s="897"/>
      <c r="L37" s="897"/>
      <c r="M37" s="897"/>
      <c r="N37" s="897"/>
      <c r="O37" s="897"/>
      <c r="P37" s="897"/>
      <c r="Q37" s="897"/>
      <c r="R37" s="897"/>
    </row>
    <row r="38" spans="1:18" s="2" customFormat="1" ht="24.95" customHeight="1" x14ac:dyDescent="0.15">
      <c r="C38" s="897"/>
      <c r="D38" s="897"/>
      <c r="E38" s="897"/>
      <c r="F38" s="897"/>
      <c r="G38" s="897"/>
      <c r="H38" s="897"/>
      <c r="I38" s="897"/>
      <c r="J38" s="897"/>
      <c r="K38" s="897"/>
      <c r="L38" s="897"/>
      <c r="M38" s="897"/>
      <c r="N38" s="897"/>
      <c r="O38" s="897"/>
      <c r="P38" s="897"/>
      <c r="Q38" s="897"/>
      <c r="R38" s="897"/>
    </row>
    <row r="39" spans="1:18" s="2" customFormat="1" ht="24.95" customHeight="1" x14ac:dyDescent="0.15">
      <c r="C39" s="897"/>
      <c r="D39" s="897"/>
      <c r="E39" s="897"/>
      <c r="F39" s="897"/>
      <c r="G39" s="897"/>
      <c r="H39" s="897"/>
      <c r="I39" s="897"/>
      <c r="J39" s="897"/>
      <c r="K39" s="897"/>
      <c r="L39" s="897"/>
      <c r="M39" s="897"/>
      <c r="N39" s="897"/>
      <c r="O39" s="897"/>
      <c r="P39" s="897"/>
      <c r="Q39" s="897"/>
      <c r="R39" s="897"/>
    </row>
    <row r="40" spans="1:18" s="2" customFormat="1" ht="24.95" customHeight="1" x14ac:dyDescent="0.15">
      <c r="C40" s="897"/>
      <c r="D40" s="897"/>
      <c r="E40" s="897"/>
      <c r="F40" s="897"/>
      <c r="G40" s="897"/>
      <c r="H40" s="897"/>
      <c r="I40" s="897"/>
      <c r="J40" s="897"/>
      <c r="K40" s="897"/>
      <c r="L40" s="897"/>
      <c r="M40" s="897"/>
      <c r="N40" s="897"/>
      <c r="O40" s="897"/>
      <c r="P40" s="897"/>
      <c r="Q40" s="897"/>
      <c r="R40" s="897"/>
    </row>
    <row r="41" spans="1:18" s="2" customFormat="1" ht="24.95" customHeight="1" x14ac:dyDescent="0.15"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</row>
    <row r="42" spans="1:18" s="2" customFormat="1" ht="24.95" customHeight="1" x14ac:dyDescent="0.15"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</row>
    <row r="43" spans="1:18" s="2" customFormat="1" ht="24.95" customHeight="1" x14ac:dyDescent="0.15"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</row>
    <row r="44" spans="1:18" s="2" customFormat="1" ht="24.95" customHeight="1" x14ac:dyDescent="0.15">
      <c r="D44" s="202"/>
      <c r="E44" s="202"/>
      <c r="F44" s="202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</row>
    <row r="45" spans="1:18" s="2" customFormat="1" ht="24.95" customHeight="1" x14ac:dyDescent="0.15">
      <c r="D45" s="202"/>
      <c r="E45" s="202"/>
      <c r="F45" s="202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</row>
    <row r="46" spans="1:18" s="2" customFormat="1" ht="24.95" customHeight="1" x14ac:dyDescent="0.15"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</row>
    <row r="47" spans="1:18" s="2" customFormat="1" ht="18" customHeight="1" x14ac:dyDescent="0.15"/>
    <row r="48" spans="1:18" s="2" customFormat="1" ht="18" customHeight="1" x14ac:dyDescent="0.15"/>
    <row r="49" s="2" customFormat="1" ht="18" customHeight="1" x14ac:dyDescent="0.15"/>
    <row r="50" s="2" customFormat="1" ht="18" customHeight="1" x14ac:dyDescent="0.15"/>
    <row r="51" s="2" customFormat="1" ht="18" customHeight="1" x14ac:dyDescent="0.15"/>
    <row r="52" s="2" customFormat="1" ht="18" customHeight="1" x14ac:dyDescent="0.15"/>
    <row r="53" s="2" customFormat="1" ht="18" customHeight="1" x14ac:dyDescent="0.15"/>
    <row r="54" s="2" customFormat="1" ht="18" customHeight="1" x14ac:dyDescent="0.15"/>
    <row r="55" s="2" customFormat="1" ht="17.25" customHeight="1" x14ac:dyDescent="0.15"/>
    <row r="56" s="2" customFormat="1" ht="17.25" customHeight="1" x14ac:dyDescent="0.15"/>
    <row r="57" s="2" customFormat="1" ht="17.25" customHeight="1" x14ac:dyDescent="0.15"/>
    <row r="58" s="2" customFormat="1" ht="17.25" customHeight="1" x14ac:dyDescent="0.15"/>
    <row r="59" s="2" customFormat="1" ht="17.25" customHeight="1" x14ac:dyDescent="0.15"/>
    <row r="60" s="2" customFormat="1" ht="17.25" customHeight="1" x14ac:dyDescent="0.15"/>
    <row r="61" s="2" customFormat="1" ht="17.25" customHeight="1" x14ac:dyDescent="0.15"/>
    <row r="62" s="2" customFormat="1" ht="17.25" customHeight="1" x14ac:dyDescent="0.15"/>
    <row r="63" s="2" customFormat="1" ht="17.25" customHeight="1" x14ac:dyDescent="0.15"/>
    <row r="64" s="2" customFormat="1" ht="17.25" customHeight="1" x14ac:dyDescent="0.15"/>
    <row r="65" s="2" customFormat="1" ht="17.25" customHeight="1" x14ac:dyDescent="0.15"/>
    <row r="66" s="2" customFormat="1" ht="17.25" customHeight="1" x14ac:dyDescent="0.15"/>
    <row r="67" s="2" customFormat="1" ht="17.25" customHeight="1" x14ac:dyDescent="0.15"/>
    <row r="68" s="2" customFormat="1" ht="17.25" customHeight="1" x14ac:dyDescent="0.15"/>
    <row r="69" s="2" customFormat="1" ht="17.25" customHeight="1" x14ac:dyDescent="0.15"/>
    <row r="70" s="2" customFormat="1" ht="17.25" customHeight="1" x14ac:dyDescent="0.15"/>
    <row r="71" s="2" customFormat="1" ht="17.25" customHeight="1" x14ac:dyDescent="0.15"/>
    <row r="72" s="2" customFormat="1" ht="17.25" customHeight="1" x14ac:dyDescent="0.15"/>
    <row r="73" s="2" customFormat="1" ht="17.25" customHeight="1" x14ac:dyDescent="0.15"/>
    <row r="74" s="2" customFormat="1" ht="17.25" customHeight="1" x14ac:dyDescent="0.15"/>
    <row r="75" s="2" customFormat="1" ht="17.25" customHeight="1" x14ac:dyDescent="0.15"/>
    <row r="76" s="2" customFormat="1" ht="17.25" customHeight="1" x14ac:dyDescent="0.15"/>
    <row r="77" s="2" customFormat="1" ht="17.25" customHeight="1" x14ac:dyDescent="0.15"/>
    <row r="78" s="2" customFormat="1" ht="17.25" customHeight="1" x14ac:dyDescent="0.15"/>
    <row r="79" s="2" customFormat="1" ht="17.25" customHeight="1" x14ac:dyDescent="0.15"/>
    <row r="80" s="2" customFormat="1" ht="17.25" customHeight="1" x14ac:dyDescent="0.15"/>
    <row r="81" s="2" customFormat="1" ht="17.25" customHeight="1" x14ac:dyDescent="0.15"/>
    <row r="82" s="2" customFormat="1" ht="17.25" customHeight="1" x14ac:dyDescent="0.15"/>
    <row r="83" s="2" customFormat="1" ht="17.25" customHeight="1" x14ac:dyDescent="0.15"/>
    <row r="84" s="2" customFormat="1" ht="17.25" customHeight="1" x14ac:dyDescent="0.15"/>
    <row r="85" s="2" customFormat="1" ht="17.25" customHeight="1" x14ac:dyDescent="0.15"/>
    <row r="86" s="2" customFormat="1" ht="17.25" customHeight="1" x14ac:dyDescent="0.15"/>
    <row r="87" s="2" customFormat="1" ht="17.25" customHeight="1" x14ac:dyDescent="0.15"/>
    <row r="88" s="2" customFormat="1" ht="17.25" customHeight="1" x14ac:dyDescent="0.15"/>
    <row r="89" s="2" customFormat="1" ht="17.25" customHeight="1" x14ac:dyDescent="0.15"/>
    <row r="90" s="2" customFormat="1" ht="17.25" customHeight="1" x14ac:dyDescent="0.15"/>
    <row r="91" s="2" customFormat="1" ht="17.25" customHeight="1" x14ac:dyDescent="0.15"/>
    <row r="92" s="2" customFormat="1" ht="17.25" customHeight="1" x14ac:dyDescent="0.15"/>
    <row r="93" s="2" customFormat="1" ht="17.25" customHeight="1" x14ac:dyDescent="0.15"/>
    <row r="94" s="2" customFormat="1" ht="17.25" customHeight="1" x14ac:dyDescent="0.15"/>
    <row r="95" s="2" customFormat="1" ht="17.25" customHeight="1" x14ac:dyDescent="0.15"/>
    <row r="96" s="2" customFormat="1" ht="17.25" customHeight="1" x14ac:dyDescent="0.15"/>
    <row r="97" s="2" customFormat="1" ht="17.25" customHeight="1" x14ac:dyDescent="0.15"/>
    <row r="98" s="2" customFormat="1" ht="17.25" customHeight="1" x14ac:dyDescent="0.15"/>
    <row r="99" s="2" customFormat="1" ht="17.25" customHeight="1" x14ac:dyDescent="0.15"/>
    <row r="100" s="2" customFormat="1" ht="17.25" customHeight="1" x14ac:dyDescent="0.15"/>
    <row r="101" s="2" customFormat="1" ht="17.25" customHeight="1" x14ac:dyDescent="0.15"/>
    <row r="102" s="2" customFormat="1" ht="17.25" customHeight="1" x14ac:dyDescent="0.15"/>
    <row r="103" s="2" customFormat="1" ht="17.25" customHeight="1" x14ac:dyDescent="0.15"/>
    <row r="104" s="2" customFormat="1" ht="17.25" customHeight="1" x14ac:dyDescent="0.15"/>
    <row r="105" s="2" customFormat="1" ht="17.25" customHeight="1" x14ac:dyDescent="0.15"/>
    <row r="106" s="2" customFormat="1" ht="17.25" customHeight="1" x14ac:dyDescent="0.15"/>
    <row r="107" s="2" customFormat="1" ht="17.25" customHeight="1" x14ac:dyDescent="0.15"/>
    <row r="108" s="2" customFormat="1" ht="17.25" customHeight="1" x14ac:dyDescent="0.15"/>
    <row r="109" s="2" customFormat="1" ht="17.25" customHeight="1" x14ac:dyDescent="0.15"/>
    <row r="110" s="2" customFormat="1" ht="17.25" customHeight="1" x14ac:dyDescent="0.15"/>
    <row r="111" s="2" customFormat="1" ht="17.25" customHeight="1" x14ac:dyDescent="0.15"/>
    <row r="112" s="2" customFormat="1" ht="17.25" customHeight="1" x14ac:dyDescent="0.15"/>
    <row r="113" s="2" customFormat="1" ht="17.25" customHeight="1" x14ac:dyDescent="0.15"/>
    <row r="114" s="2" customFormat="1" ht="17.25" customHeight="1" x14ac:dyDescent="0.15"/>
    <row r="115" s="2" customFormat="1" ht="17.25" customHeight="1" x14ac:dyDescent="0.15"/>
    <row r="116" s="2" customFormat="1" ht="17.25" customHeight="1" x14ac:dyDescent="0.15"/>
    <row r="117" s="2" customFormat="1" ht="17.25" customHeight="1" x14ac:dyDescent="0.15"/>
    <row r="118" s="2" customFormat="1" ht="17.25" customHeight="1" x14ac:dyDescent="0.15"/>
    <row r="119" s="2" customFormat="1" ht="17.25" customHeight="1" x14ac:dyDescent="0.15"/>
    <row r="120" s="2" customFormat="1" ht="17.25" customHeight="1" x14ac:dyDescent="0.15"/>
    <row r="121" s="2" customFormat="1" ht="17.25" customHeight="1" x14ac:dyDescent="0.15"/>
    <row r="122" s="2" customFormat="1" ht="17.25" customHeight="1" x14ac:dyDescent="0.15"/>
    <row r="123" s="2" customFormat="1" ht="17.25" customHeight="1" x14ac:dyDescent="0.15"/>
    <row r="124" s="2" customFormat="1" ht="17.25" customHeight="1" x14ac:dyDescent="0.15"/>
    <row r="125" s="2" customFormat="1" ht="17.25" customHeight="1" x14ac:dyDescent="0.15"/>
    <row r="126" s="2" customFormat="1" ht="17.25" customHeight="1" x14ac:dyDescent="0.15"/>
    <row r="127" s="2" customFormat="1" ht="17.25" customHeight="1" x14ac:dyDescent="0.15"/>
    <row r="128" s="2" customFormat="1" ht="17.25" customHeight="1" x14ac:dyDescent="0.15"/>
    <row r="129" s="2" customFormat="1" ht="17.25" customHeight="1" x14ac:dyDescent="0.15"/>
    <row r="130" s="2" customFormat="1" ht="17.25" customHeight="1" x14ac:dyDescent="0.15"/>
    <row r="131" s="2" customFormat="1" ht="17.25" customHeight="1" x14ac:dyDescent="0.15"/>
    <row r="132" s="2" customFormat="1" ht="17.25" customHeight="1" x14ac:dyDescent="0.15"/>
    <row r="133" s="2" customFormat="1" ht="17.25" customHeight="1" x14ac:dyDescent="0.15"/>
    <row r="134" s="2" customFormat="1" ht="17.25" customHeight="1" x14ac:dyDescent="0.15"/>
    <row r="135" s="2" customFormat="1" ht="17.25" customHeight="1" x14ac:dyDescent="0.15"/>
    <row r="136" s="2" customFormat="1" ht="17.25" customHeight="1" x14ac:dyDescent="0.15"/>
    <row r="137" s="2" customFormat="1" ht="17.25" customHeight="1" x14ac:dyDescent="0.15"/>
    <row r="138" s="2" customFormat="1" ht="17.25" customHeight="1" x14ac:dyDescent="0.15"/>
    <row r="139" s="2" customFormat="1" ht="17.25" customHeight="1" x14ac:dyDescent="0.15"/>
    <row r="140" s="2" customFormat="1" ht="17.25" customHeight="1" x14ac:dyDescent="0.15"/>
    <row r="141" s="2" customFormat="1" ht="17.25" customHeight="1" x14ac:dyDescent="0.15"/>
    <row r="142" s="2" customFormat="1" ht="17.25" customHeight="1" x14ac:dyDescent="0.15"/>
    <row r="143" s="2" customFormat="1" ht="17.25" customHeight="1" x14ac:dyDescent="0.15"/>
    <row r="144" s="2" customFormat="1" ht="17.25" customHeight="1" x14ac:dyDescent="0.15"/>
    <row r="145" s="2" customFormat="1" ht="17.25" customHeight="1" x14ac:dyDescent="0.15"/>
    <row r="146" s="2" customFormat="1" ht="17.25" customHeight="1" x14ac:dyDescent="0.15"/>
    <row r="147" s="2" customFormat="1" ht="17.25" customHeight="1" x14ac:dyDescent="0.15"/>
    <row r="148" s="2" customFormat="1" ht="17.25" customHeight="1" x14ac:dyDescent="0.15"/>
    <row r="149" s="2" customFormat="1" ht="17.25" customHeight="1" x14ac:dyDescent="0.15"/>
    <row r="150" s="2" customFormat="1" ht="17.25" customHeight="1" x14ac:dyDescent="0.15"/>
    <row r="151" s="2" customFormat="1" ht="17.25" customHeight="1" x14ac:dyDescent="0.15"/>
    <row r="152" s="2" customFormat="1" ht="17.25" customHeight="1" x14ac:dyDescent="0.15"/>
    <row r="153" s="2" customFormat="1" ht="17.25" customHeight="1" x14ac:dyDescent="0.15"/>
    <row r="154" s="2" customFormat="1" ht="17.25" customHeight="1" x14ac:dyDescent="0.15"/>
    <row r="155" s="2" customFormat="1" ht="17.25" customHeight="1" x14ac:dyDescent="0.15"/>
    <row r="156" s="2" customFormat="1" ht="17.25" customHeight="1" x14ac:dyDescent="0.15"/>
    <row r="157" s="2" customFormat="1" ht="17.25" customHeight="1" x14ac:dyDescent="0.15"/>
    <row r="158" s="2" customFormat="1" ht="17.25" customHeight="1" x14ac:dyDescent="0.15"/>
    <row r="159" ht="17.25" customHeight="1" x14ac:dyDescent="0.15"/>
    <row r="160" ht="17.25" customHeight="1" x14ac:dyDescent="0.15"/>
    <row r="161" ht="17.25" customHeight="1" x14ac:dyDescent="0.15"/>
    <row r="162" ht="17.25" customHeight="1" x14ac:dyDescent="0.15"/>
    <row r="163" ht="17.25" customHeight="1" x14ac:dyDescent="0.15"/>
    <row r="164" ht="17.25" customHeight="1" x14ac:dyDescent="0.15"/>
    <row r="165" ht="17.25" customHeight="1" x14ac:dyDescent="0.15"/>
    <row r="166" ht="17.25" customHeight="1" x14ac:dyDescent="0.15"/>
    <row r="167" ht="17.25" customHeight="1" x14ac:dyDescent="0.15"/>
    <row r="168" ht="17.25" customHeight="1" x14ac:dyDescent="0.15"/>
    <row r="169" ht="17.25" customHeight="1" x14ac:dyDescent="0.15"/>
    <row r="170" ht="17.25" customHeight="1" x14ac:dyDescent="0.15"/>
    <row r="171" ht="17.25" customHeight="1" x14ac:dyDescent="0.15"/>
    <row r="172" ht="17.25" customHeight="1" x14ac:dyDescent="0.15"/>
    <row r="173" ht="17.25" customHeight="1" x14ac:dyDescent="0.15"/>
    <row r="174" ht="17.25" customHeight="1" x14ac:dyDescent="0.15"/>
    <row r="175" ht="17.25" customHeight="1" x14ac:dyDescent="0.15"/>
    <row r="176" ht="17.25" customHeight="1" x14ac:dyDescent="0.15"/>
    <row r="177" ht="17.25" customHeight="1" x14ac:dyDescent="0.15"/>
    <row r="178" ht="17.25" customHeight="1" x14ac:dyDescent="0.15"/>
    <row r="179" ht="17.25" customHeight="1" x14ac:dyDescent="0.15"/>
    <row r="180" ht="17.25" customHeight="1" x14ac:dyDescent="0.15"/>
    <row r="181" ht="17.25" customHeight="1" x14ac:dyDescent="0.15"/>
    <row r="182" ht="17.25" customHeight="1" x14ac:dyDescent="0.15"/>
    <row r="183" ht="17.25" customHeight="1" x14ac:dyDescent="0.15"/>
    <row r="184" ht="17.25" customHeight="1" x14ac:dyDescent="0.15"/>
    <row r="185" ht="17.25" customHeight="1" x14ac:dyDescent="0.15"/>
    <row r="186" ht="17.25" customHeight="1" x14ac:dyDescent="0.15"/>
    <row r="187" ht="17.25" customHeight="1" x14ac:dyDescent="0.15"/>
    <row r="188" ht="17.25" customHeight="1" x14ac:dyDescent="0.15"/>
    <row r="189" ht="17.25" customHeight="1" x14ac:dyDescent="0.15"/>
    <row r="190" ht="17.25" customHeight="1" x14ac:dyDescent="0.15"/>
    <row r="191" ht="17.25" customHeight="1" x14ac:dyDescent="0.15"/>
    <row r="192" ht="17.25" customHeight="1" x14ac:dyDescent="0.15"/>
    <row r="193" ht="17.25" customHeight="1" x14ac:dyDescent="0.15"/>
    <row r="194" ht="17.25" customHeight="1" x14ac:dyDescent="0.15"/>
    <row r="195" ht="17.25" customHeight="1" x14ac:dyDescent="0.15"/>
    <row r="196" ht="17.25" customHeight="1" x14ac:dyDescent="0.15"/>
    <row r="197" ht="17.25" customHeight="1" x14ac:dyDescent="0.15"/>
    <row r="198" ht="17.25" customHeight="1" x14ac:dyDescent="0.15"/>
    <row r="199" ht="17.25" customHeight="1" x14ac:dyDescent="0.15"/>
    <row r="200" ht="17.25" customHeight="1" x14ac:dyDescent="0.15"/>
    <row r="201" ht="17.25" customHeight="1" x14ac:dyDescent="0.15"/>
    <row r="202" ht="17.25" customHeight="1" x14ac:dyDescent="0.15"/>
    <row r="203" ht="17.25" customHeight="1" x14ac:dyDescent="0.15"/>
    <row r="204" ht="17.25" customHeight="1" x14ac:dyDescent="0.15"/>
    <row r="205" ht="17.25" customHeight="1" x14ac:dyDescent="0.15"/>
    <row r="206" ht="17.25" customHeight="1" x14ac:dyDescent="0.15"/>
    <row r="207" ht="17.25" customHeight="1" x14ac:dyDescent="0.15"/>
    <row r="208" ht="17.25" customHeight="1" x14ac:dyDescent="0.15"/>
    <row r="209" ht="17.25" customHeight="1" x14ac:dyDescent="0.15"/>
    <row r="210" ht="17.25" customHeight="1" x14ac:dyDescent="0.15"/>
    <row r="211" ht="17.25" customHeight="1" x14ac:dyDescent="0.15"/>
    <row r="212" ht="17.25" customHeight="1" x14ac:dyDescent="0.15"/>
    <row r="213" ht="17.25" customHeight="1" x14ac:dyDescent="0.15"/>
    <row r="214" ht="17.25" customHeight="1" x14ac:dyDescent="0.15"/>
    <row r="215" ht="17.25" customHeight="1" x14ac:dyDescent="0.15"/>
    <row r="216" ht="17.25" customHeight="1" x14ac:dyDescent="0.15"/>
    <row r="217" ht="17.25" customHeight="1" x14ac:dyDescent="0.15"/>
    <row r="218" ht="17.25" customHeight="1" x14ac:dyDescent="0.15"/>
    <row r="219" ht="17.25" customHeight="1" x14ac:dyDescent="0.15"/>
    <row r="220" ht="17.25" customHeight="1" x14ac:dyDescent="0.15"/>
    <row r="221" ht="17.25" customHeight="1" x14ac:dyDescent="0.15"/>
    <row r="222" ht="17.25" customHeight="1" x14ac:dyDescent="0.15"/>
    <row r="223" ht="17.25" customHeight="1" x14ac:dyDescent="0.15"/>
    <row r="224" ht="17.25" customHeight="1" x14ac:dyDescent="0.15"/>
    <row r="225" ht="17.25" customHeight="1" x14ac:dyDescent="0.15"/>
    <row r="226" ht="17.25" customHeight="1" x14ac:dyDescent="0.15"/>
    <row r="227" ht="17.25" customHeight="1" x14ac:dyDescent="0.15"/>
    <row r="228" ht="17.25" customHeight="1" x14ac:dyDescent="0.15"/>
    <row r="229" ht="17.25" customHeight="1" x14ac:dyDescent="0.15"/>
    <row r="230" ht="17.25" customHeight="1" x14ac:dyDescent="0.15"/>
    <row r="231" ht="17.25" customHeight="1" x14ac:dyDescent="0.15"/>
    <row r="232" ht="17.25" customHeight="1" x14ac:dyDescent="0.15"/>
    <row r="233" ht="17.25" customHeight="1" x14ac:dyDescent="0.15"/>
    <row r="234" ht="17.25" customHeight="1" x14ac:dyDescent="0.15"/>
    <row r="235" ht="17.25" customHeight="1" x14ac:dyDescent="0.15"/>
    <row r="236" ht="17.25" customHeight="1" x14ac:dyDescent="0.15"/>
    <row r="237" ht="17.25" customHeight="1" x14ac:dyDescent="0.15"/>
    <row r="238" ht="17.25" customHeight="1" x14ac:dyDescent="0.15"/>
    <row r="239" ht="17.25" customHeight="1" x14ac:dyDescent="0.15"/>
    <row r="240" ht="17.25" customHeight="1" x14ac:dyDescent="0.15"/>
    <row r="241" ht="17.25" customHeight="1" x14ac:dyDescent="0.15"/>
    <row r="242" ht="17.25" customHeight="1" x14ac:dyDescent="0.15"/>
    <row r="243" ht="17.25" customHeight="1" x14ac:dyDescent="0.15"/>
    <row r="244" ht="17.25" customHeight="1" x14ac:dyDescent="0.15"/>
    <row r="245" ht="17.25" customHeight="1" x14ac:dyDescent="0.15"/>
    <row r="246" ht="17.25" customHeight="1" x14ac:dyDescent="0.15"/>
    <row r="247" ht="17.25" customHeight="1" x14ac:dyDescent="0.15"/>
    <row r="248" ht="17.25" customHeight="1" x14ac:dyDescent="0.15"/>
    <row r="249" ht="17.25" customHeight="1" x14ac:dyDescent="0.15"/>
    <row r="250" ht="17.25" customHeight="1" x14ac:dyDescent="0.15"/>
    <row r="251" ht="17.25" customHeight="1" x14ac:dyDescent="0.15"/>
    <row r="252" ht="17.25" customHeight="1" x14ac:dyDescent="0.15"/>
    <row r="253" ht="17.25" customHeight="1" x14ac:dyDescent="0.15"/>
    <row r="254" ht="17.25" customHeight="1" x14ac:dyDescent="0.15"/>
    <row r="255" ht="17.25" customHeight="1" x14ac:dyDescent="0.15"/>
    <row r="256" ht="17.25" customHeight="1" x14ac:dyDescent="0.15"/>
    <row r="257" ht="17.25" customHeight="1" x14ac:dyDescent="0.15"/>
    <row r="258" ht="17.25" customHeight="1" x14ac:dyDescent="0.15"/>
    <row r="259" ht="17.25" customHeight="1" x14ac:dyDescent="0.15"/>
    <row r="260" ht="17.25" customHeight="1" x14ac:dyDescent="0.15"/>
    <row r="261" ht="17.25" customHeight="1" x14ac:dyDescent="0.15"/>
    <row r="262" ht="17.25" customHeight="1" x14ac:dyDescent="0.15"/>
    <row r="263" ht="17.25" customHeight="1" x14ac:dyDescent="0.15"/>
    <row r="264" ht="17.25" customHeight="1" x14ac:dyDescent="0.15"/>
    <row r="265" ht="17.25" customHeight="1" x14ac:dyDescent="0.15"/>
    <row r="266" ht="17.25" customHeight="1" x14ac:dyDescent="0.15"/>
    <row r="267" ht="17.25" customHeight="1" x14ac:dyDescent="0.15"/>
    <row r="268" ht="17.25" customHeight="1" x14ac:dyDescent="0.15"/>
    <row r="269" ht="17.25" customHeight="1" x14ac:dyDescent="0.15"/>
    <row r="270" ht="17.25" customHeight="1" x14ac:dyDescent="0.15"/>
    <row r="271" ht="17.25" customHeight="1" x14ac:dyDescent="0.15"/>
    <row r="272" ht="17.25" customHeight="1" x14ac:dyDescent="0.15"/>
    <row r="273" ht="17.25" customHeight="1" x14ac:dyDescent="0.15"/>
    <row r="274" ht="17.25" customHeight="1" x14ac:dyDescent="0.15"/>
    <row r="275" ht="17.25" customHeight="1" x14ac:dyDescent="0.15"/>
    <row r="276" ht="17.25" customHeight="1" x14ac:dyDescent="0.15"/>
    <row r="277" ht="17.25" customHeight="1" x14ac:dyDescent="0.15"/>
    <row r="278" ht="17.25" customHeight="1" x14ac:dyDescent="0.15"/>
    <row r="279" ht="17.25" customHeight="1" x14ac:dyDescent="0.15"/>
    <row r="280" ht="17.25" customHeight="1" x14ac:dyDescent="0.15"/>
    <row r="281" ht="17.25" customHeight="1" x14ac:dyDescent="0.15"/>
    <row r="282" ht="17.25" customHeight="1" x14ac:dyDescent="0.15"/>
    <row r="283" ht="17.25" customHeight="1" x14ac:dyDescent="0.15"/>
    <row r="284" ht="17.25" customHeight="1" x14ac:dyDescent="0.15"/>
    <row r="285" ht="17.25" customHeight="1" x14ac:dyDescent="0.15"/>
    <row r="286" ht="17.25" customHeight="1" x14ac:dyDescent="0.15"/>
    <row r="287" ht="17.25" customHeight="1" x14ac:dyDescent="0.15"/>
    <row r="288" ht="17.25" customHeight="1" x14ac:dyDescent="0.15"/>
    <row r="289" ht="17.25" customHeight="1" x14ac:dyDescent="0.15"/>
    <row r="290" ht="17.25" customHeight="1" x14ac:dyDescent="0.15"/>
    <row r="291" ht="17.25" customHeight="1" x14ac:dyDescent="0.15"/>
    <row r="292" ht="17.25" customHeight="1" x14ac:dyDescent="0.15"/>
    <row r="293" ht="17.25" customHeight="1" x14ac:dyDescent="0.15"/>
    <row r="294" ht="17.25" customHeight="1" x14ac:dyDescent="0.15"/>
    <row r="295" ht="17.25" customHeight="1" x14ac:dyDescent="0.15"/>
    <row r="296" ht="17.25" customHeight="1" x14ac:dyDescent="0.15"/>
    <row r="297" ht="17.25" customHeight="1" x14ac:dyDescent="0.15"/>
    <row r="298" ht="17.25" customHeight="1" x14ac:dyDescent="0.15"/>
    <row r="299" ht="17.25" customHeight="1" x14ac:dyDescent="0.15"/>
    <row r="300" ht="17.25" customHeight="1" x14ac:dyDescent="0.15"/>
    <row r="301" ht="17.25" customHeight="1" x14ac:dyDescent="0.15"/>
    <row r="302" ht="17.25" customHeight="1" x14ac:dyDescent="0.15"/>
    <row r="303" ht="17.25" customHeight="1" x14ac:dyDescent="0.15"/>
    <row r="304" ht="17.25" customHeight="1" x14ac:dyDescent="0.15"/>
    <row r="305" ht="17.25" customHeight="1" x14ac:dyDescent="0.15"/>
    <row r="306" ht="17.25" customHeight="1" x14ac:dyDescent="0.15"/>
    <row r="307" ht="17.25" customHeight="1" x14ac:dyDescent="0.15"/>
    <row r="308" ht="17.25" customHeight="1" x14ac:dyDescent="0.15"/>
    <row r="309" ht="17.25" customHeight="1" x14ac:dyDescent="0.15"/>
    <row r="310" ht="17.25" customHeight="1" x14ac:dyDescent="0.15"/>
    <row r="311" ht="17.25" customHeight="1" x14ac:dyDescent="0.15"/>
    <row r="312" ht="17.25" customHeight="1" x14ac:dyDescent="0.15"/>
    <row r="313" ht="17.25" customHeight="1" x14ac:dyDescent="0.15"/>
    <row r="314" ht="17.25" customHeight="1" x14ac:dyDescent="0.15"/>
    <row r="315" ht="17.25" customHeight="1" x14ac:dyDescent="0.15"/>
    <row r="316" ht="17.25" customHeight="1" x14ac:dyDescent="0.15"/>
    <row r="317" ht="17.25" customHeight="1" x14ac:dyDescent="0.15"/>
    <row r="318" ht="17.25" customHeight="1" x14ac:dyDescent="0.15"/>
    <row r="319" ht="17.25" customHeight="1" x14ac:dyDescent="0.15"/>
    <row r="320" ht="17.25" customHeight="1" x14ac:dyDescent="0.15"/>
    <row r="321" ht="17.25" customHeight="1" x14ac:dyDescent="0.15"/>
    <row r="322" ht="17.25" customHeight="1" x14ac:dyDescent="0.15"/>
    <row r="323" ht="17.25" customHeight="1" x14ac:dyDescent="0.15"/>
    <row r="324" ht="17.25" customHeight="1" x14ac:dyDescent="0.15"/>
    <row r="325" ht="17.25" customHeight="1" x14ac:dyDescent="0.15"/>
    <row r="326" ht="17.25" customHeight="1" x14ac:dyDescent="0.15"/>
    <row r="327" ht="17.25" customHeight="1" x14ac:dyDescent="0.15"/>
    <row r="328" ht="17.25" customHeight="1" x14ac:dyDescent="0.15"/>
    <row r="329" ht="17.25" customHeight="1" x14ac:dyDescent="0.15"/>
    <row r="330" ht="17.25" customHeight="1" x14ac:dyDescent="0.15"/>
    <row r="331" ht="17.25" customHeight="1" x14ac:dyDescent="0.15"/>
    <row r="332" ht="17.25" customHeight="1" x14ac:dyDescent="0.15"/>
    <row r="333" ht="17.25" customHeight="1" x14ac:dyDescent="0.15"/>
    <row r="334" ht="17.25" customHeight="1" x14ac:dyDescent="0.15"/>
    <row r="335" ht="17.25" customHeight="1" x14ac:dyDescent="0.15"/>
    <row r="336" ht="17.25" customHeight="1" x14ac:dyDescent="0.15"/>
    <row r="337" ht="17.25" customHeight="1" x14ac:dyDescent="0.15"/>
    <row r="338" ht="17.25" customHeight="1" x14ac:dyDescent="0.15"/>
    <row r="339" ht="17.25" customHeight="1" x14ac:dyDescent="0.15"/>
    <row r="340" ht="17.25" customHeight="1" x14ac:dyDescent="0.15"/>
    <row r="341" ht="17.25" customHeight="1" x14ac:dyDescent="0.15"/>
    <row r="342" ht="17.25" customHeight="1" x14ac:dyDescent="0.15"/>
    <row r="343" ht="17.25" customHeight="1" x14ac:dyDescent="0.15"/>
    <row r="344" ht="17.25" customHeight="1" x14ac:dyDescent="0.15"/>
    <row r="345" ht="17.25" customHeight="1" x14ac:dyDescent="0.15"/>
    <row r="346" ht="17.25" customHeight="1" x14ac:dyDescent="0.15"/>
    <row r="347" ht="17.25" customHeight="1" x14ac:dyDescent="0.15"/>
    <row r="348" ht="17.25" customHeight="1" x14ac:dyDescent="0.15"/>
    <row r="349" ht="17.25" customHeight="1" x14ac:dyDescent="0.15"/>
    <row r="350" ht="17.25" customHeight="1" x14ac:dyDescent="0.15"/>
    <row r="351" ht="17.25" customHeight="1" x14ac:dyDescent="0.15"/>
    <row r="352" ht="17.25" customHeight="1" x14ac:dyDescent="0.15"/>
    <row r="353" ht="17.25" customHeight="1" x14ac:dyDescent="0.15"/>
    <row r="354" ht="17.25" customHeight="1" x14ac:dyDescent="0.15"/>
    <row r="355" ht="17.25" customHeight="1" x14ac:dyDescent="0.15"/>
    <row r="356" ht="17.25" customHeight="1" x14ac:dyDescent="0.15"/>
    <row r="357" ht="17.25" customHeight="1" x14ac:dyDescent="0.15"/>
    <row r="358" ht="17.25" customHeight="1" x14ac:dyDescent="0.15"/>
    <row r="359" ht="17.25" customHeight="1" x14ac:dyDescent="0.15"/>
    <row r="360" ht="17.25" customHeight="1" x14ac:dyDescent="0.15"/>
    <row r="361" ht="17.25" customHeight="1" x14ac:dyDescent="0.15"/>
    <row r="362" ht="17.25" customHeight="1" x14ac:dyDescent="0.15"/>
    <row r="363" ht="17.25" customHeight="1" x14ac:dyDescent="0.15"/>
    <row r="364" ht="17.25" customHeight="1" x14ac:dyDescent="0.15"/>
    <row r="365" ht="17.25" customHeight="1" x14ac:dyDescent="0.15"/>
    <row r="366" ht="17.25" customHeight="1" x14ac:dyDescent="0.15"/>
    <row r="367" ht="17.25" customHeight="1" x14ac:dyDescent="0.15"/>
    <row r="368" ht="17.25" customHeight="1" x14ac:dyDescent="0.15"/>
    <row r="369" ht="17.25" customHeight="1" x14ac:dyDescent="0.15"/>
    <row r="370" ht="17.25" customHeight="1" x14ac:dyDescent="0.15"/>
    <row r="371" ht="17.25" customHeight="1" x14ac:dyDescent="0.15"/>
    <row r="372" ht="17.25" customHeight="1" x14ac:dyDescent="0.15"/>
    <row r="373" ht="17.25" customHeight="1" x14ac:dyDescent="0.15"/>
    <row r="374" ht="17.25" customHeight="1" x14ac:dyDescent="0.15"/>
    <row r="375" ht="17.25" customHeight="1" x14ac:dyDescent="0.15"/>
    <row r="376" ht="17.25" customHeight="1" x14ac:dyDescent="0.15"/>
    <row r="377" ht="17.25" customHeight="1" x14ac:dyDescent="0.15"/>
    <row r="378" ht="17.25" customHeight="1" x14ac:dyDescent="0.15"/>
    <row r="379" ht="17.25" customHeight="1" x14ac:dyDescent="0.15"/>
    <row r="380" ht="17.25" customHeight="1" x14ac:dyDescent="0.15"/>
    <row r="381" ht="17.25" customHeight="1" x14ac:dyDescent="0.15"/>
    <row r="382" ht="17.25" customHeight="1" x14ac:dyDescent="0.15"/>
    <row r="383" ht="17.25" customHeight="1" x14ac:dyDescent="0.15"/>
    <row r="384" ht="17.25" customHeight="1" x14ac:dyDescent="0.15"/>
    <row r="385" ht="17.25" customHeight="1" x14ac:dyDescent="0.15"/>
    <row r="386" ht="17.25" customHeight="1" x14ac:dyDescent="0.15"/>
    <row r="387" ht="17.25" customHeight="1" x14ac:dyDescent="0.15"/>
    <row r="388" ht="17.25" customHeight="1" x14ac:dyDescent="0.15"/>
    <row r="389" ht="17.25" customHeight="1" x14ac:dyDescent="0.15"/>
    <row r="390" ht="17.25" customHeight="1" x14ac:dyDescent="0.15"/>
    <row r="391" ht="17.25" customHeight="1" x14ac:dyDescent="0.15"/>
    <row r="392" ht="17.25" customHeight="1" x14ac:dyDescent="0.15"/>
    <row r="393" ht="17.25" customHeight="1" x14ac:dyDescent="0.15"/>
    <row r="394" ht="17.25" customHeight="1" x14ac:dyDescent="0.15"/>
    <row r="395" ht="17.25" customHeight="1" x14ac:dyDescent="0.15"/>
    <row r="396" ht="17.25" customHeight="1" x14ac:dyDescent="0.15"/>
    <row r="397" ht="17.25" customHeight="1" x14ac:dyDescent="0.15"/>
    <row r="398" ht="17.25" customHeight="1" x14ac:dyDescent="0.15"/>
    <row r="399" ht="17.25" customHeight="1" x14ac:dyDescent="0.15"/>
    <row r="400" ht="17.25" customHeight="1" x14ac:dyDescent="0.15"/>
    <row r="401" ht="17.25" customHeight="1" x14ac:dyDescent="0.15"/>
    <row r="402" ht="17.25" customHeight="1" x14ac:dyDescent="0.15"/>
    <row r="403" ht="17.25" customHeight="1" x14ac:dyDescent="0.15"/>
    <row r="404" ht="17.25" customHeight="1" x14ac:dyDescent="0.15"/>
    <row r="405" ht="17.25" customHeight="1" x14ac:dyDescent="0.15"/>
    <row r="406" ht="17.25" customHeight="1" x14ac:dyDescent="0.15"/>
    <row r="407" ht="17.25" customHeight="1" x14ac:dyDescent="0.15"/>
    <row r="408" ht="17.25" customHeight="1" x14ac:dyDescent="0.15"/>
    <row r="409" ht="17.25" customHeight="1" x14ac:dyDescent="0.15"/>
    <row r="410" ht="17.25" customHeight="1" x14ac:dyDescent="0.15"/>
    <row r="411" ht="17.25" customHeight="1" x14ac:dyDescent="0.15"/>
    <row r="412" ht="17.25" customHeight="1" x14ac:dyDescent="0.15"/>
    <row r="413" ht="17.25" customHeight="1" x14ac:dyDescent="0.15"/>
    <row r="414" ht="17.25" customHeight="1" x14ac:dyDescent="0.15"/>
    <row r="415" ht="17.25" customHeight="1" x14ac:dyDescent="0.15"/>
    <row r="416" ht="17.25" customHeight="1" x14ac:dyDescent="0.15"/>
    <row r="417" ht="17.25" customHeight="1" x14ac:dyDescent="0.15"/>
    <row r="418" ht="17.25" customHeight="1" x14ac:dyDescent="0.15"/>
    <row r="419" ht="17.25" customHeight="1" x14ac:dyDescent="0.15"/>
    <row r="420" ht="17.25" customHeight="1" x14ac:dyDescent="0.15"/>
    <row r="421" ht="17.25" customHeight="1" x14ac:dyDescent="0.15"/>
    <row r="422" ht="17.25" customHeight="1" x14ac:dyDescent="0.15"/>
    <row r="423" ht="17.25" customHeight="1" x14ac:dyDescent="0.15"/>
    <row r="424" ht="17.25" customHeight="1" x14ac:dyDescent="0.15"/>
    <row r="425" ht="17.25" customHeight="1" x14ac:dyDescent="0.15"/>
    <row r="426" ht="17.25" customHeight="1" x14ac:dyDescent="0.15"/>
    <row r="427" ht="17.25" customHeight="1" x14ac:dyDescent="0.15"/>
    <row r="428" ht="17.25" customHeight="1" x14ac:dyDescent="0.15"/>
    <row r="429" ht="17.25" customHeight="1" x14ac:dyDescent="0.15"/>
    <row r="430" ht="17.25" customHeight="1" x14ac:dyDescent="0.15"/>
    <row r="431" ht="17.25" customHeight="1" x14ac:dyDescent="0.15"/>
    <row r="432" ht="17.25" customHeight="1" x14ac:dyDescent="0.15"/>
    <row r="433" ht="17.25" customHeight="1" x14ac:dyDescent="0.15"/>
    <row r="434" ht="17.25" customHeight="1" x14ac:dyDescent="0.15"/>
    <row r="435" ht="17.25" customHeight="1" x14ac:dyDescent="0.15"/>
    <row r="436" ht="17.25" customHeight="1" x14ac:dyDescent="0.15"/>
    <row r="437" ht="17.25" customHeight="1" x14ac:dyDescent="0.15"/>
    <row r="438" ht="17.25" customHeight="1" x14ac:dyDescent="0.15"/>
    <row r="439" ht="17.25" customHeight="1" x14ac:dyDescent="0.15"/>
    <row r="440" ht="17.25" customHeight="1" x14ac:dyDescent="0.15"/>
    <row r="441" ht="17.25" customHeight="1" x14ac:dyDescent="0.15"/>
    <row r="442" ht="17.25" customHeight="1" x14ac:dyDescent="0.15"/>
    <row r="443" ht="17.25" customHeight="1" x14ac:dyDescent="0.15"/>
    <row r="444" ht="17.25" customHeight="1" x14ac:dyDescent="0.15"/>
    <row r="445" ht="17.25" customHeight="1" x14ac:dyDescent="0.15"/>
    <row r="446" ht="17.25" customHeight="1" x14ac:dyDescent="0.15"/>
    <row r="447" ht="17.25" customHeight="1" x14ac:dyDescent="0.15"/>
    <row r="448" ht="17.25" customHeight="1" x14ac:dyDescent="0.15"/>
    <row r="449" ht="17.25" customHeight="1" x14ac:dyDescent="0.15"/>
    <row r="450" ht="17.25" customHeight="1" x14ac:dyDescent="0.15"/>
    <row r="451" ht="17.25" customHeight="1" x14ac:dyDescent="0.15"/>
    <row r="452" ht="17.25" customHeight="1" x14ac:dyDescent="0.15"/>
    <row r="453" ht="17.25" customHeight="1" x14ac:dyDescent="0.15"/>
    <row r="454" ht="17.25" customHeight="1" x14ac:dyDescent="0.15"/>
    <row r="455" ht="17.25" customHeight="1" x14ac:dyDescent="0.15"/>
    <row r="456" ht="17.25" customHeight="1" x14ac:dyDescent="0.15"/>
    <row r="457" ht="17.25" customHeight="1" x14ac:dyDescent="0.15"/>
    <row r="458" ht="17.25" customHeight="1" x14ac:dyDescent="0.15"/>
    <row r="459" ht="17.25" customHeight="1" x14ac:dyDescent="0.15"/>
    <row r="460" ht="17.25" customHeight="1" x14ac:dyDescent="0.15"/>
    <row r="461" ht="17.25" customHeight="1" x14ac:dyDescent="0.15"/>
    <row r="462" ht="17.25" customHeight="1" x14ac:dyDescent="0.15"/>
    <row r="463" ht="17.25" customHeight="1" x14ac:dyDescent="0.15"/>
    <row r="464" ht="17.25" customHeight="1" x14ac:dyDescent="0.15"/>
    <row r="465" ht="17.25" customHeight="1" x14ac:dyDescent="0.15"/>
    <row r="466" ht="17.25" customHeight="1" x14ac:dyDescent="0.15"/>
    <row r="467" ht="17.25" customHeight="1" x14ac:dyDescent="0.15"/>
    <row r="468" ht="17.25" customHeight="1" x14ac:dyDescent="0.15"/>
    <row r="469" ht="17.25" customHeight="1" x14ac:dyDescent="0.15"/>
    <row r="470" ht="17.25" customHeight="1" x14ac:dyDescent="0.15"/>
    <row r="471" ht="17.25" customHeight="1" x14ac:dyDescent="0.15"/>
    <row r="472" ht="17.25" customHeight="1" x14ac:dyDescent="0.15"/>
    <row r="473" ht="17.25" customHeight="1" x14ac:dyDescent="0.15"/>
    <row r="474" ht="17.25" customHeight="1" x14ac:dyDescent="0.15"/>
    <row r="475" ht="17.25" customHeight="1" x14ac:dyDescent="0.15"/>
    <row r="476" ht="17.25" customHeight="1" x14ac:dyDescent="0.15"/>
    <row r="477" ht="17.25" customHeight="1" x14ac:dyDescent="0.15"/>
    <row r="478" ht="17.25" customHeight="1" x14ac:dyDescent="0.15"/>
    <row r="479" ht="17.25" customHeight="1" x14ac:dyDescent="0.15"/>
    <row r="480" ht="17.25" customHeight="1" x14ac:dyDescent="0.15"/>
    <row r="481" ht="17.25" customHeight="1" x14ac:dyDescent="0.15"/>
    <row r="482" ht="17.25" customHeight="1" x14ac:dyDescent="0.15"/>
    <row r="483" ht="17.25" customHeight="1" x14ac:dyDescent="0.15"/>
    <row r="484" ht="17.25" customHeight="1" x14ac:dyDescent="0.15"/>
    <row r="485" ht="17.25" customHeight="1" x14ac:dyDescent="0.15"/>
    <row r="486" ht="17.25" customHeight="1" x14ac:dyDescent="0.15"/>
    <row r="487" ht="17.25" customHeight="1" x14ac:dyDescent="0.15"/>
    <row r="488" ht="17.25" customHeight="1" x14ac:dyDescent="0.15"/>
    <row r="489" ht="17.25" customHeight="1" x14ac:dyDescent="0.15"/>
    <row r="490" ht="17.25" customHeight="1" x14ac:dyDescent="0.15"/>
    <row r="491" ht="17.25" customHeight="1" x14ac:dyDescent="0.15"/>
    <row r="492" ht="17.25" customHeight="1" x14ac:dyDescent="0.15"/>
    <row r="493" ht="17.25" customHeight="1" x14ac:dyDescent="0.15"/>
    <row r="494" ht="17.25" customHeight="1" x14ac:dyDescent="0.15"/>
    <row r="495" ht="17.25" customHeight="1" x14ac:dyDescent="0.15"/>
    <row r="496" ht="17.25" customHeight="1" x14ac:dyDescent="0.15"/>
    <row r="497" ht="17.25" customHeight="1" x14ac:dyDescent="0.15"/>
    <row r="498" ht="17.25" customHeight="1" x14ac:dyDescent="0.15"/>
    <row r="499" ht="17.25" customHeight="1" x14ac:dyDescent="0.15"/>
    <row r="500" ht="17.25" customHeight="1" x14ac:dyDescent="0.15"/>
    <row r="501" ht="17.25" customHeight="1" x14ac:dyDescent="0.15"/>
    <row r="502" ht="17.25" customHeight="1" x14ac:dyDescent="0.15"/>
    <row r="503" ht="17.25" customHeight="1" x14ac:dyDescent="0.15"/>
    <row r="504" ht="17.25" customHeight="1" x14ac:dyDescent="0.15"/>
    <row r="505" ht="17.25" customHeight="1" x14ac:dyDescent="0.15"/>
    <row r="506" ht="17.25" customHeight="1" x14ac:dyDescent="0.15"/>
    <row r="507" ht="17.25" customHeight="1" x14ac:dyDescent="0.15"/>
    <row r="508" ht="17.25" customHeight="1" x14ac:dyDescent="0.15"/>
    <row r="509" ht="17.25" customHeight="1" x14ac:dyDescent="0.15"/>
    <row r="510" ht="17.25" customHeight="1" x14ac:dyDescent="0.15"/>
    <row r="511" ht="17.25" customHeight="1" x14ac:dyDescent="0.15"/>
    <row r="512" ht="17.25" customHeight="1" x14ac:dyDescent="0.15"/>
    <row r="513" ht="17.25" customHeight="1" x14ac:dyDescent="0.15"/>
    <row r="514" ht="17.25" customHeight="1" x14ac:dyDescent="0.15"/>
    <row r="515" ht="17.25" customHeight="1" x14ac:dyDescent="0.15"/>
    <row r="516" ht="17.25" customHeight="1" x14ac:dyDescent="0.15"/>
    <row r="517" ht="17.25" customHeight="1" x14ac:dyDescent="0.15"/>
    <row r="518" ht="17.25" customHeight="1" x14ac:dyDescent="0.15"/>
    <row r="519" ht="17.25" customHeight="1" x14ac:dyDescent="0.15"/>
    <row r="520" ht="17.25" customHeight="1" x14ac:dyDescent="0.15"/>
    <row r="521" ht="17.25" customHeight="1" x14ac:dyDescent="0.15"/>
    <row r="522" ht="17.25" customHeight="1" x14ac:dyDescent="0.15"/>
    <row r="523" ht="17.25" customHeight="1" x14ac:dyDescent="0.15"/>
    <row r="524" ht="17.25" customHeight="1" x14ac:dyDescent="0.15"/>
    <row r="525" ht="17.25" customHeight="1" x14ac:dyDescent="0.15"/>
    <row r="526" ht="17.25" customHeight="1" x14ac:dyDescent="0.15"/>
    <row r="527" ht="17.25" customHeight="1" x14ac:dyDescent="0.15"/>
    <row r="528" ht="17.25" customHeight="1" x14ac:dyDescent="0.15"/>
    <row r="529" ht="17.25" customHeight="1" x14ac:dyDescent="0.15"/>
    <row r="530" ht="17.25" customHeight="1" x14ac:dyDescent="0.15"/>
    <row r="531" ht="17.25" customHeight="1" x14ac:dyDescent="0.15"/>
    <row r="532" ht="17.25" customHeight="1" x14ac:dyDescent="0.15"/>
    <row r="533" ht="17.25" customHeight="1" x14ac:dyDescent="0.15"/>
    <row r="534" ht="17.25" customHeight="1" x14ac:dyDescent="0.15"/>
    <row r="535" ht="17.25" customHeight="1" x14ac:dyDescent="0.15"/>
    <row r="536" ht="17.25" customHeight="1" x14ac:dyDescent="0.15"/>
    <row r="537" ht="17.25" customHeight="1" x14ac:dyDescent="0.15"/>
    <row r="538" ht="17.25" customHeight="1" x14ac:dyDescent="0.15"/>
    <row r="539" ht="17.25" customHeight="1" x14ac:dyDescent="0.15"/>
    <row r="540" ht="17.25" customHeight="1" x14ac:dyDescent="0.15"/>
    <row r="541" ht="17.25" customHeight="1" x14ac:dyDescent="0.15"/>
    <row r="542" ht="17.25" customHeight="1" x14ac:dyDescent="0.15"/>
    <row r="543" ht="17.25" customHeight="1" x14ac:dyDescent="0.15"/>
    <row r="544" ht="17.25" customHeight="1" x14ac:dyDescent="0.15"/>
    <row r="545" ht="17.25" customHeight="1" x14ac:dyDescent="0.15"/>
    <row r="546" ht="17.25" customHeight="1" x14ac:dyDescent="0.15"/>
    <row r="547" ht="17.25" customHeight="1" x14ac:dyDescent="0.15"/>
    <row r="548" ht="17.25" customHeight="1" x14ac:dyDescent="0.15"/>
    <row r="549" ht="17.25" customHeight="1" x14ac:dyDescent="0.15"/>
    <row r="550" ht="17.25" customHeight="1" x14ac:dyDescent="0.15"/>
    <row r="551" ht="17.25" customHeight="1" x14ac:dyDescent="0.15"/>
    <row r="552" ht="17.25" customHeight="1" x14ac:dyDescent="0.15"/>
    <row r="553" ht="17.25" customHeight="1" x14ac:dyDescent="0.15"/>
    <row r="554" ht="17.25" customHeight="1" x14ac:dyDescent="0.15"/>
    <row r="555" ht="17.25" customHeight="1" x14ac:dyDescent="0.15"/>
    <row r="556" ht="17.25" customHeight="1" x14ac:dyDescent="0.15"/>
    <row r="557" ht="17.25" customHeight="1" x14ac:dyDescent="0.15"/>
    <row r="558" ht="17.25" customHeight="1" x14ac:dyDescent="0.15"/>
    <row r="559" ht="17.25" customHeight="1" x14ac:dyDescent="0.15"/>
    <row r="560" ht="17.25" customHeight="1" x14ac:dyDescent="0.15"/>
    <row r="561" ht="17.25" customHeight="1" x14ac:dyDescent="0.15"/>
    <row r="562" ht="17.25" customHeight="1" x14ac:dyDescent="0.15"/>
    <row r="563" ht="17.25" customHeight="1" x14ac:dyDescent="0.15"/>
    <row r="564" ht="17.25" customHeight="1" x14ac:dyDescent="0.15"/>
    <row r="565" ht="17.25" customHeight="1" x14ac:dyDescent="0.15"/>
    <row r="566" ht="17.25" customHeight="1" x14ac:dyDescent="0.15"/>
    <row r="567" ht="17.25" customHeight="1" x14ac:dyDescent="0.15"/>
    <row r="568" ht="17.25" customHeight="1" x14ac:dyDescent="0.15"/>
    <row r="569" ht="17.25" customHeight="1" x14ac:dyDescent="0.15"/>
    <row r="570" ht="17.25" customHeight="1" x14ac:dyDescent="0.15"/>
    <row r="571" ht="17.25" customHeight="1" x14ac:dyDescent="0.15"/>
    <row r="572" ht="17.25" customHeight="1" x14ac:dyDescent="0.15"/>
    <row r="573" ht="17.25" customHeight="1" x14ac:dyDescent="0.15"/>
    <row r="574" ht="17.25" customHeight="1" x14ac:dyDescent="0.15"/>
    <row r="575" ht="17.25" customHeight="1" x14ac:dyDescent="0.15"/>
    <row r="576" ht="17.25" customHeight="1" x14ac:dyDescent="0.15"/>
    <row r="577" ht="17.25" customHeight="1" x14ac:dyDescent="0.15"/>
    <row r="578" ht="17.25" customHeight="1" x14ac:dyDescent="0.15"/>
    <row r="579" ht="17.25" customHeight="1" x14ac:dyDescent="0.15"/>
    <row r="580" ht="17.25" customHeight="1" x14ac:dyDescent="0.15"/>
    <row r="581" ht="17.25" customHeight="1" x14ac:dyDescent="0.15"/>
    <row r="582" ht="17.25" customHeight="1" x14ac:dyDescent="0.15"/>
    <row r="583" ht="17.25" customHeight="1" x14ac:dyDescent="0.15"/>
    <row r="584" ht="17.25" customHeight="1" x14ac:dyDescent="0.15"/>
    <row r="585" ht="17.25" customHeight="1" x14ac:dyDescent="0.15"/>
    <row r="586" ht="17.25" customHeight="1" x14ac:dyDescent="0.15"/>
    <row r="587" ht="17.25" customHeight="1" x14ac:dyDescent="0.15"/>
    <row r="588" ht="17.25" customHeight="1" x14ac:dyDescent="0.15"/>
    <row r="589" ht="17.25" customHeight="1" x14ac:dyDescent="0.15"/>
    <row r="590" ht="17.25" customHeight="1" x14ac:dyDescent="0.15"/>
    <row r="591" ht="17.25" customHeight="1" x14ac:dyDescent="0.15"/>
    <row r="592" ht="17.25" customHeight="1" x14ac:dyDescent="0.15"/>
    <row r="593" ht="17.25" customHeight="1" x14ac:dyDescent="0.15"/>
    <row r="594" ht="17.25" customHeight="1" x14ac:dyDescent="0.15"/>
    <row r="595" ht="17.25" customHeight="1" x14ac:dyDescent="0.15"/>
    <row r="596" ht="17.25" customHeight="1" x14ac:dyDescent="0.15"/>
    <row r="597" ht="17.25" customHeight="1" x14ac:dyDescent="0.15"/>
    <row r="598" ht="17.25" customHeight="1" x14ac:dyDescent="0.15"/>
    <row r="599" ht="17.25" customHeight="1" x14ac:dyDescent="0.15"/>
    <row r="600" ht="17.25" customHeight="1" x14ac:dyDescent="0.15"/>
    <row r="601" ht="17.25" customHeight="1" x14ac:dyDescent="0.15"/>
    <row r="602" ht="17.25" customHeight="1" x14ac:dyDescent="0.15"/>
    <row r="603" ht="17.25" customHeight="1" x14ac:dyDescent="0.15"/>
    <row r="604" ht="17.25" customHeight="1" x14ac:dyDescent="0.15"/>
    <row r="605" ht="17.25" customHeight="1" x14ac:dyDescent="0.15"/>
    <row r="606" ht="17.25" customHeight="1" x14ac:dyDescent="0.15"/>
    <row r="607" ht="17.25" customHeight="1" x14ac:dyDescent="0.15"/>
    <row r="608" ht="17.25" customHeight="1" x14ac:dyDescent="0.15"/>
    <row r="609" ht="17.25" customHeight="1" x14ac:dyDescent="0.15"/>
    <row r="610" ht="17.25" customHeight="1" x14ac:dyDescent="0.15"/>
    <row r="611" ht="17.25" customHeight="1" x14ac:dyDescent="0.15"/>
    <row r="612" ht="17.25" customHeight="1" x14ac:dyDescent="0.15"/>
    <row r="613" ht="17.25" customHeight="1" x14ac:dyDescent="0.15"/>
    <row r="614" ht="17.25" customHeight="1" x14ac:dyDescent="0.15"/>
    <row r="615" ht="17.25" customHeight="1" x14ac:dyDescent="0.15"/>
    <row r="616" ht="17.25" customHeight="1" x14ac:dyDescent="0.15"/>
    <row r="617" ht="17.25" customHeight="1" x14ac:dyDescent="0.15"/>
    <row r="618" ht="17.25" customHeight="1" x14ac:dyDescent="0.15"/>
    <row r="619" ht="17.25" customHeight="1" x14ac:dyDescent="0.15"/>
    <row r="620" ht="17.25" customHeight="1" x14ac:dyDescent="0.15"/>
    <row r="621" ht="17.25" customHeight="1" x14ac:dyDescent="0.15"/>
    <row r="622" ht="17.25" customHeight="1" x14ac:dyDescent="0.15"/>
    <row r="623" ht="17.25" customHeight="1" x14ac:dyDescent="0.15"/>
    <row r="624" ht="17.25" customHeight="1" x14ac:dyDescent="0.15"/>
    <row r="625" ht="17.25" customHeight="1" x14ac:dyDescent="0.15"/>
    <row r="626" ht="17.25" customHeight="1" x14ac:dyDescent="0.15"/>
    <row r="627" ht="17.25" customHeight="1" x14ac:dyDescent="0.15"/>
    <row r="628" ht="17.25" customHeight="1" x14ac:dyDescent="0.15"/>
    <row r="629" ht="17.25" customHeight="1" x14ac:dyDescent="0.15"/>
    <row r="630" ht="17.25" customHeight="1" x14ac:dyDescent="0.15"/>
    <row r="631" ht="17.25" customHeight="1" x14ac:dyDescent="0.15"/>
    <row r="632" ht="17.25" customHeight="1" x14ac:dyDescent="0.15"/>
    <row r="633" ht="17.25" customHeight="1" x14ac:dyDescent="0.15"/>
    <row r="634" ht="17.25" customHeight="1" x14ac:dyDescent="0.15"/>
    <row r="635" ht="17.25" customHeight="1" x14ac:dyDescent="0.15"/>
    <row r="636" ht="17.25" customHeight="1" x14ac:dyDescent="0.15"/>
    <row r="637" ht="17.25" customHeight="1" x14ac:dyDescent="0.15"/>
    <row r="638" ht="17.25" customHeight="1" x14ac:dyDescent="0.15"/>
    <row r="639" ht="17.25" customHeight="1" x14ac:dyDescent="0.15"/>
    <row r="640" ht="17.25" customHeight="1" x14ac:dyDescent="0.15"/>
    <row r="641" ht="17.25" customHeight="1" x14ac:dyDescent="0.15"/>
    <row r="642" ht="17.25" customHeight="1" x14ac:dyDescent="0.15"/>
    <row r="643" ht="17.25" customHeight="1" x14ac:dyDescent="0.15"/>
    <row r="644" ht="17.25" customHeight="1" x14ac:dyDescent="0.15"/>
    <row r="645" ht="17.25" customHeight="1" x14ac:dyDescent="0.15"/>
    <row r="646" ht="17.25" customHeight="1" x14ac:dyDescent="0.15"/>
    <row r="647" ht="17.25" customHeight="1" x14ac:dyDescent="0.15"/>
    <row r="648" ht="17.25" customHeight="1" x14ac:dyDescent="0.15"/>
    <row r="649" ht="17.25" customHeight="1" x14ac:dyDescent="0.15"/>
    <row r="650" ht="17.25" customHeight="1" x14ac:dyDescent="0.15"/>
    <row r="651" ht="17.25" customHeight="1" x14ac:dyDescent="0.15"/>
    <row r="652" ht="17.25" customHeight="1" x14ac:dyDescent="0.15"/>
    <row r="653" ht="17.25" customHeight="1" x14ac:dyDescent="0.15"/>
    <row r="654" ht="17.25" customHeight="1" x14ac:dyDescent="0.15"/>
    <row r="655" ht="17.25" customHeight="1" x14ac:dyDescent="0.15"/>
    <row r="656" ht="17.25" customHeight="1" x14ac:dyDescent="0.15"/>
    <row r="657" ht="17.25" customHeight="1" x14ac:dyDescent="0.15"/>
    <row r="658" ht="17.25" customHeight="1" x14ac:dyDescent="0.15"/>
    <row r="659" ht="17.25" customHeight="1" x14ac:dyDescent="0.15"/>
    <row r="660" ht="17.25" customHeight="1" x14ac:dyDescent="0.15"/>
    <row r="661" ht="17.25" customHeight="1" x14ac:dyDescent="0.15"/>
    <row r="662" ht="17.25" customHeight="1" x14ac:dyDescent="0.15"/>
    <row r="663" ht="17.25" customHeight="1" x14ac:dyDescent="0.15"/>
    <row r="664" ht="17.25" customHeight="1" x14ac:dyDescent="0.15"/>
    <row r="665" ht="17.25" customHeight="1" x14ac:dyDescent="0.15"/>
    <row r="666" ht="17.25" customHeight="1" x14ac:dyDescent="0.15"/>
    <row r="667" ht="17.25" customHeight="1" x14ac:dyDescent="0.15"/>
    <row r="668" ht="17.25" customHeight="1" x14ac:dyDescent="0.15"/>
    <row r="669" ht="17.25" customHeight="1" x14ac:dyDescent="0.15"/>
    <row r="670" ht="17.25" customHeight="1" x14ac:dyDescent="0.15"/>
    <row r="671" ht="17.25" customHeight="1" x14ac:dyDescent="0.15"/>
    <row r="672" ht="17.25" customHeight="1" x14ac:dyDescent="0.15"/>
    <row r="673" ht="17.25" customHeight="1" x14ac:dyDescent="0.15"/>
    <row r="674" ht="17.25" customHeight="1" x14ac:dyDescent="0.15"/>
    <row r="675" ht="17.25" customHeight="1" x14ac:dyDescent="0.15"/>
    <row r="676" ht="17.25" customHeight="1" x14ac:dyDescent="0.15"/>
    <row r="677" ht="17.25" customHeight="1" x14ac:dyDescent="0.15"/>
    <row r="678" ht="17.25" customHeight="1" x14ac:dyDescent="0.15"/>
    <row r="679" ht="17.25" customHeight="1" x14ac:dyDescent="0.15"/>
    <row r="680" ht="17.25" customHeight="1" x14ac:dyDescent="0.15"/>
    <row r="681" ht="17.25" customHeight="1" x14ac:dyDescent="0.15"/>
    <row r="682" ht="17.25" customHeight="1" x14ac:dyDescent="0.15"/>
    <row r="683" ht="17.25" customHeight="1" x14ac:dyDescent="0.15"/>
    <row r="684" ht="17.25" customHeight="1" x14ac:dyDescent="0.15"/>
    <row r="685" ht="17.25" customHeight="1" x14ac:dyDescent="0.15"/>
    <row r="686" ht="17.25" customHeight="1" x14ac:dyDescent="0.15"/>
    <row r="687" ht="17.25" customHeight="1" x14ac:dyDescent="0.15"/>
    <row r="688" ht="17.25" customHeight="1" x14ac:dyDescent="0.15"/>
    <row r="689" ht="17.25" customHeight="1" x14ac:dyDescent="0.15"/>
    <row r="690" ht="17.25" customHeight="1" x14ac:dyDescent="0.15"/>
    <row r="691" ht="17.25" customHeight="1" x14ac:dyDescent="0.15"/>
    <row r="692" ht="17.25" customHeight="1" x14ac:dyDescent="0.15"/>
    <row r="693" ht="17.25" customHeight="1" x14ac:dyDescent="0.15"/>
    <row r="694" ht="17.25" customHeight="1" x14ac:dyDescent="0.15"/>
    <row r="695" ht="17.25" customHeight="1" x14ac:dyDescent="0.15"/>
    <row r="696" ht="17.25" customHeight="1" x14ac:dyDescent="0.15"/>
    <row r="697" ht="17.25" customHeight="1" x14ac:dyDescent="0.15"/>
    <row r="698" ht="17.25" customHeight="1" x14ac:dyDescent="0.15"/>
    <row r="699" ht="17.25" customHeight="1" x14ac:dyDescent="0.15"/>
    <row r="700" ht="17.25" customHeight="1" x14ac:dyDescent="0.15"/>
    <row r="701" ht="17.25" customHeight="1" x14ac:dyDescent="0.15"/>
    <row r="702" ht="17.25" customHeight="1" x14ac:dyDescent="0.15"/>
    <row r="703" ht="17.25" customHeight="1" x14ac:dyDescent="0.15"/>
    <row r="704" ht="17.25" customHeight="1" x14ac:dyDescent="0.15"/>
    <row r="705" ht="17.25" customHeight="1" x14ac:dyDescent="0.15"/>
    <row r="706" ht="17.25" customHeight="1" x14ac:dyDescent="0.15"/>
    <row r="707" ht="17.25" customHeight="1" x14ac:dyDescent="0.15"/>
    <row r="708" ht="17.25" customHeight="1" x14ac:dyDescent="0.15"/>
    <row r="709" ht="17.25" customHeight="1" x14ac:dyDescent="0.15"/>
    <row r="710" ht="17.25" customHeight="1" x14ac:dyDescent="0.15"/>
    <row r="711" ht="17.25" customHeight="1" x14ac:dyDescent="0.15"/>
    <row r="712" ht="17.25" customHeight="1" x14ac:dyDescent="0.15"/>
    <row r="713" ht="17.25" customHeight="1" x14ac:dyDescent="0.15"/>
    <row r="714" ht="17.25" customHeight="1" x14ac:dyDescent="0.15"/>
    <row r="715" ht="17.25" customHeight="1" x14ac:dyDescent="0.15"/>
    <row r="716" ht="17.25" customHeight="1" x14ac:dyDescent="0.15"/>
    <row r="717" ht="17.25" customHeight="1" x14ac:dyDescent="0.15"/>
    <row r="718" ht="17.25" customHeight="1" x14ac:dyDescent="0.15"/>
    <row r="719" ht="17.25" customHeight="1" x14ac:dyDescent="0.15"/>
    <row r="720" ht="17.25" customHeight="1" x14ac:dyDescent="0.15"/>
    <row r="721" ht="17.25" customHeight="1" x14ac:dyDescent="0.15"/>
    <row r="722" ht="17.25" customHeight="1" x14ac:dyDescent="0.15"/>
    <row r="723" ht="17.25" customHeight="1" x14ac:dyDescent="0.15"/>
    <row r="724" ht="17.25" customHeight="1" x14ac:dyDescent="0.15"/>
    <row r="725" ht="17.25" customHeight="1" x14ac:dyDescent="0.15"/>
    <row r="726" ht="17.25" customHeight="1" x14ac:dyDescent="0.15"/>
    <row r="727" ht="17.25" customHeight="1" x14ac:dyDescent="0.15"/>
    <row r="728" ht="17.25" customHeight="1" x14ac:dyDescent="0.15"/>
    <row r="729" ht="17.25" customHeight="1" x14ac:dyDescent="0.15"/>
    <row r="730" ht="17.25" customHeight="1" x14ac:dyDescent="0.15"/>
    <row r="731" ht="17.25" customHeight="1" x14ac:dyDescent="0.15"/>
    <row r="732" ht="17.25" customHeight="1" x14ac:dyDescent="0.15"/>
    <row r="733" ht="17.25" customHeight="1" x14ac:dyDescent="0.15"/>
    <row r="734" ht="17.25" customHeight="1" x14ac:dyDescent="0.15"/>
    <row r="735" ht="17.25" customHeight="1" x14ac:dyDescent="0.15"/>
    <row r="736" ht="17.25" customHeight="1" x14ac:dyDescent="0.15"/>
    <row r="737" ht="17.25" customHeight="1" x14ac:dyDescent="0.15"/>
    <row r="738" ht="17.25" customHeight="1" x14ac:dyDescent="0.15"/>
    <row r="739" ht="17.25" customHeight="1" x14ac:dyDescent="0.15"/>
    <row r="740" ht="17.25" customHeight="1" x14ac:dyDescent="0.15"/>
    <row r="741" ht="17.25" customHeight="1" x14ac:dyDescent="0.15"/>
    <row r="742" ht="17.25" customHeight="1" x14ac:dyDescent="0.15"/>
    <row r="743" ht="17.25" customHeight="1" x14ac:dyDescent="0.15"/>
    <row r="744" ht="17.25" customHeight="1" x14ac:dyDescent="0.15"/>
    <row r="745" ht="17.25" customHeight="1" x14ac:dyDescent="0.15"/>
    <row r="746" ht="17.25" customHeight="1" x14ac:dyDescent="0.15"/>
    <row r="747" ht="17.25" customHeight="1" x14ac:dyDescent="0.15"/>
    <row r="748" ht="17.25" customHeight="1" x14ac:dyDescent="0.15"/>
    <row r="749" ht="17.25" customHeight="1" x14ac:dyDescent="0.15"/>
    <row r="750" ht="17.25" customHeight="1" x14ac:dyDescent="0.15"/>
    <row r="751" ht="17.25" customHeight="1" x14ac:dyDescent="0.15"/>
    <row r="752" ht="17.25" customHeight="1" x14ac:dyDescent="0.15"/>
    <row r="753" ht="17.25" customHeight="1" x14ac:dyDescent="0.15"/>
    <row r="754" ht="17.25" customHeight="1" x14ac:dyDescent="0.15"/>
    <row r="755" ht="17.25" customHeight="1" x14ac:dyDescent="0.15"/>
    <row r="756" ht="17.25" customHeight="1" x14ac:dyDescent="0.15"/>
    <row r="757" ht="17.25" customHeight="1" x14ac:dyDescent="0.15"/>
    <row r="758" ht="17.25" customHeight="1" x14ac:dyDescent="0.15"/>
    <row r="759" ht="17.25" customHeight="1" x14ac:dyDescent="0.15"/>
    <row r="760" ht="17.25" customHeight="1" x14ac:dyDescent="0.15"/>
    <row r="761" ht="17.25" customHeight="1" x14ac:dyDescent="0.15"/>
    <row r="762" ht="17.25" customHeight="1" x14ac:dyDescent="0.15"/>
    <row r="763" ht="17.25" customHeight="1" x14ac:dyDescent="0.15"/>
    <row r="764" ht="17.25" customHeight="1" x14ac:dyDescent="0.15"/>
    <row r="765" ht="17.25" customHeight="1" x14ac:dyDescent="0.15"/>
    <row r="766" ht="17.25" customHeight="1" x14ac:dyDescent="0.15"/>
    <row r="767" ht="17.25" customHeight="1" x14ac:dyDescent="0.15"/>
    <row r="768" ht="17.25" customHeight="1" x14ac:dyDescent="0.15"/>
    <row r="769" ht="17.25" customHeight="1" x14ac:dyDescent="0.15"/>
    <row r="770" ht="17.25" customHeight="1" x14ac:dyDescent="0.15"/>
    <row r="771" ht="17.25" customHeight="1" x14ac:dyDescent="0.15"/>
    <row r="772" ht="17.25" customHeight="1" x14ac:dyDescent="0.15"/>
    <row r="773" ht="17.25" customHeight="1" x14ac:dyDescent="0.15"/>
    <row r="774" ht="17.25" customHeight="1" x14ac:dyDescent="0.15"/>
    <row r="775" ht="17.25" customHeight="1" x14ac:dyDescent="0.15"/>
    <row r="776" ht="17.25" customHeight="1" x14ac:dyDescent="0.15"/>
    <row r="777" ht="17.25" customHeight="1" x14ac:dyDescent="0.15"/>
    <row r="778" ht="17.25" customHeight="1" x14ac:dyDescent="0.15"/>
    <row r="779" ht="17.25" customHeight="1" x14ac:dyDescent="0.15"/>
    <row r="780" ht="17.25" customHeight="1" x14ac:dyDescent="0.15"/>
    <row r="781" ht="17.25" customHeight="1" x14ac:dyDescent="0.15"/>
    <row r="782" ht="17.25" customHeight="1" x14ac:dyDescent="0.15"/>
    <row r="783" ht="17.25" customHeight="1" x14ac:dyDescent="0.15"/>
    <row r="784" ht="17.25" customHeight="1" x14ac:dyDescent="0.15"/>
    <row r="785" ht="17.25" customHeight="1" x14ac:dyDescent="0.15"/>
    <row r="786" ht="17.25" customHeight="1" x14ac:dyDescent="0.15"/>
    <row r="787" ht="17.25" customHeight="1" x14ac:dyDescent="0.15"/>
    <row r="788" ht="17.25" customHeight="1" x14ac:dyDescent="0.15"/>
    <row r="789" ht="17.25" customHeight="1" x14ac:dyDescent="0.15"/>
    <row r="790" ht="17.25" customHeight="1" x14ac:dyDescent="0.15"/>
    <row r="791" ht="17.25" customHeight="1" x14ac:dyDescent="0.15"/>
    <row r="792" ht="17.25" customHeight="1" x14ac:dyDescent="0.15"/>
    <row r="793" ht="17.25" customHeight="1" x14ac:dyDescent="0.15"/>
    <row r="794" ht="17.25" customHeight="1" x14ac:dyDescent="0.15"/>
    <row r="795" ht="17.25" customHeight="1" x14ac:dyDescent="0.15"/>
    <row r="796" ht="17.25" customHeight="1" x14ac:dyDescent="0.15"/>
    <row r="797" ht="17.25" customHeight="1" x14ac:dyDescent="0.15"/>
    <row r="798" ht="17.25" customHeight="1" x14ac:dyDescent="0.15"/>
    <row r="799" ht="17.25" customHeight="1" x14ac:dyDescent="0.15"/>
    <row r="800" ht="17.25" customHeight="1" x14ac:dyDescent="0.15"/>
    <row r="801" ht="17.25" customHeight="1" x14ac:dyDescent="0.15"/>
    <row r="802" ht="17.25" customHeight="1" x14ac:dyDescent="0.15"/>
    <row r="803" ht="17.25" customHeight="1" x14ac:dyDescent="0.15"/>
    <row r="804" ht="17.25" customHeight="1" x14ac:dyDescent="0.15"/>
    <row r="805" ht="17.25" customHeight="1" x14ac:dyDescent="0.15"/>
    <row r="806" ht="17.25" customHeight="1" x14ac:dyDescent="0.15"/>
    <row r="807" ht="17.25" customHeight="1" x14ac:dyDescent="0.15"/>
    <row r="808" ht="17.25" customHeight="1" x14ac:dyDescent="0.15"/>
    <row r="809" ht="17.25" customHeight="1" x14ac:dyDescent="0.15"/>
    <row r="810" ht="17.25" customHeight="1" x14ac:dyDescent="0.15"/>
    <row r="811" ht="17.25" customHeight="1" x14ac:dyDescent="0.15"/>
    <row r="812" ht="17.25" customHeight="1" x14ac:dyDescent="0.15"/>
    <row r="813" ht="17.25" customHeight="1" x14ac:dyDescent="0.15"/>
    <row r="814" ht="17.25" customHeight="1" x14ac:dyDescent="0.15"/>
    <row r="815" ht="17.25" customHeight="1" x14ac:dyDescent="0.15"/>
    <row r="816" ht="17.25" customHeight="1" x14ac:dyDescent="0.15"/>
    <row r="817" ht="17.25" customHeight="1" x14ac:dyDescent="0.15"/>
    <row r="818" ht="17.25" customHeight="1" x14ac:dyDescent="0.15"/>
    <row r="819" ht="17.25" customHeight="1" x14ac:dyDescent="0.15"/>
    <row r="820" ht="17.25" customHeight="1" x14ac:dyDescent="0.15"/>
    <row r="821" ht="17.25" customHeight="1" x14ac:dyDescent="0.15"/>
    <row r="822" ht="17.25" customHeight="1" x14ac:dyDescent="0.15"/>
    <row r="823" ht="17.25" customHeight="1" x14ac:dyDescent="0.15"/>
    <row r="824" ht="17.25" customHeight="1" x14ac:dyDescent="0.15"/>
    <row r="825" ht="17.25" customHeight="1" x14ac:dyDescent="0.15"/>
    <row r="826" ht="17.25" customHeight="1" x14ac:dyDescent="0.15"/>
    <row r="827" ht="17.25" customHeight="1" x14ac:dyDescent="0.15"/>
    <row r="828" ht="17.25" customHeight="1" x14ac:dyDescent="0.15"/>
    <row r="829" ht="17.25" customHeight="1" x14ac:dyDescent="0.15"/>
    <row r="830" ht="17.25" customHeight="1" x14ac:dyDescent="0.15"/>
    <row r="831" ht="17.25" customHeight="1" x14ac:dyDescent="0.15"/>
    <row r="832" ht="17.25" customHeight="1" x14ac:dyDescent="0.15"/>
    <row r="833" ht="17.25" customHeight="1" x14ac:dyDescent="0.15"/>
    <row r="834" ht="17.25" customHeight="1" x14ac:dyDescent="0.15"/>
    <row r="835" ht="17.25" customHeight="1" x14ac:dyDescent="0.15"/>
    <row r="836" ht="17.25" customHeight="1" x14ac:dyDescent="0.15"/>
    <row r="837" ht="17.25" customHeight="1" x14ac:dyDescent="0.15"/>
    <row r="838" ht="17.25" customHeight="1" x14ac:dyDescent="0.15"/>
    <row r="839" ht="17.25" customHeight="1" x14ac:dyDescent="0.15"/>
    <row r="840" ht="17.25" customHeight="1" x14ac:dyDescent="0.15"/>
    <row r="841" ht="17.25" customHeight="1" x14ac:dyDescent="0.15"/>
    <row r="842" ht="17.25" customHeight="1" x14ac:dyDescent="0.15"/>
    <row r="843" ht="17.25" customHeight="1" x14ac:dyDescent="0.15"/>
    <row r="844" ht="17.25" customHeight="1" x14ac:dyDescent="0.15"/>
    <row r="845" ht="17.25" customHeight="1" x14ac:dyDescent="0.15"/>
    <row r="846" ht="17.25" customHeight="1" x14ac:dyDescent="0.15"/>
    <row r="847" ht="17.25" customHeight="1" x14ac:dyDescent="0.15"/>
    <row r="848" ht="17.25" customHeight="1" x14ac:dyDescent="0.15"/>
    <row r="849" ht="17.25" customHeight="1" x14ac:dyDescent="0.15"/>
    <row r="850" ht="17.25" customHeight="1" x14ac:dyDescent="0.15"/>
    <row r="851" ht="17.25" customHeight="1" x14ac:dyDescent="0.15"/>
    <row r="852" ht="17.25" customHeight="1" x14ac:dyDescent="0.15"/>
    <row r="853" ht="17.25" customHeight="1" x14ac:dyDescent="0.15"/>
    <row r="854" ht="17.25" customHeight="1" x14ac:dyDescent="0.15"/>
    <row r="855" ht="17.25" customHeight="1" x14ac:dyDescent="0.15"/>
    <row r="856" ht="17.25" customHeight="1" x14ac:dyDescent="0.15"/>
    <row r="857" ht="17.25" customHeight="1" x14ac:dyDescent="0.15"/>
    <row r="858" ht="17.25" customHeight="1" x14ac:dyDescent="0.15"/>
    <row r="859" ht="17.25" customHeight="1" x14ac:dyDescent="0.15"/>
    <row r="860" ht="17.25" customHeight="1" x14ac:dyDescent="0.15"/>
    <row r="861" ht="17.25" customHeight="1" x14ac:dyDescent="0.15"/>
    <row r="862" ht="17.25" customHeight="1" x14ac:dyDescent="0.15"/>
    <row r="863" ht="17.25" customHeight="1" x14ac:dyDescent="0.15"/>
    <row r="864" ht="17.25" customHeight="1" x14ac:dyDescent="0.15"/>
    <row r="865" ht="17.25" customHeight="1" x14ac:dyDescent="0.15"/>
    <row r="866" ht="17.25" customHeight="1" x14ac:dyDescent="0.15"/>
    <row r="867" ht="17.25" customHeight="1" x14ac:dyDescent="0.15"/>
    <row r="868" ht="17.25" customHeight="1" x14ac:dyDescent="0.15"/>
    <row r="869" ht="17.25" customHeight="1" x14ac:dyDescent="0.15"/>
    <row r="870" ht="17.25" customHeight="1" x14ac:dyDescent="0.15"/>
    <row r="871" ht="17.25" customHeight="1" x14ac:dyDescent="0.15"/>
    <row r="872" ht="17.25" customHeight="1" x14ac:dyDescent="0.15"/>
    <row r="873" ht="17.25" customHeight="1" x14ac:dyDescent="0.15"/>
    <row r="874" ht="17.25" customHeight="1" x14ac:dyDescent="0.15"/>
    <row r="875" ht="17.25" customHeight="1" x14ac:dyDescent="0.15"/>
    <row r="876" ht="17.25" customHeight="1" x14ac:dyDescent="0.15"/>
    <row r="877" ht="17.25" customHeight="1" x14ac:dyDescent="0.15"/>
    <row r="878" ht="17.25" customHeight="1" x14ac:dyDescent="0.15"/>
    <row r="879" ht="17.25" customHeight="1" x14ac:dyDescent="0.15"/>
    <row r="880" ht="17.25" customHeight="1" x14ac:dyDescent="0.15"/>
    <row r="881" ht="17.25" customHeight="1" x14ac:dyDescent="0.15"/>
    <row r="882" ht="17.25" customHeight="1" x14ac:dyDescent="0.15"/>
    <row r="883" ht="17.25" customHeight="1" x14ac:dyDescent="0.15"/>
    <row r="884" ht="17.25" customHeight="1" x14ac:dyDescent="0.15"/>
    <row r="885" ht="17.25" customHeight="1" x14ac:dyDescent="0.15"/>
    <row r="886" ht="17.25" customHeight="1" x14ac:dyDescent="0.15"/>
    <row r="887" ht="17.25" customHeight="1" x14ac:dyDescent="0.15"/>
    <row r="888" ht="17.25" customHeight="1" x14ac:dyDescent="0.15"/>
    <row r="889" ht="17.25" customHeight="1" x14ac:dyDescent="0.15"/>
    <row r="890" ht="17.25" customHeight="1" x14ac:dyDescent="0.15"/>
    <row r="891" ht="17.25" customHeight="1" x14ac:dyDescent="0.15"/>
    <row r="892" ht="17.25" customHeight="1" x14ac:dyDescent="0.15"/>
    <row r="893" ht="17.25" customHeight="1" x14ac:dyDescent="0.15"/>
    <row r="894" ht="17.25" customHeight="1" x14ac:dyDescent="0.15"/>
    <row r="895" ht="17.25" customHeight="1" x14ac:dyDescent="0.15"/>
    <row r="896" ht="17.25" customHeight="1" x14ac:dyDescent="0.15"/>
    <row r="897" ht="17.25" customHeight="1" x14ac:dyDescent="0.15"/>
    <row r="898" ht="17.25" customHeight="1" x14ac:dyDescent="0.15"/>
    <row r="899" ht="17.25" customHeight="1" x14ac:dyDescent="0.15"/>
    <row r="900" ht="17.25" customHeight="1" x14ac:dyDescent="0.15"/>
    <row r="901" ht="17.25" customHeight="1" x14ac:dyDescent="0.15"/>
    <row r="902" ht="17.25" customHeight="1" x14ac:dyDescent="0.15"/>
    <row r="903" ht="17.25" customHeight="1" x14ac:dyDescent="0.15"/>
    <row r="904" ht="17.25" customHeight="1" x14ac:dyDescent="0.15"/>
    <row r="905" ht="17.25" customHeight="1" x14ac:dyDescent="0.15"/>
    <row r="906" ht="17.25" customHeight="1" x14ac:dyDescent="0.15"/>
    <row r="907" ht="17.25" customHeight="1" x14ac:dyDescent="0.15"/>
    <row r="908" ht="17.25" customHeight="1" x14ac:dyDescent="0.15"/>
    <row r="909" ht="17.25" customHeight="1" x14ac:dyDescent="0.15"/>
    <row r="910" ht="17.25" customHeight="1" x14ac:dyDescent="0.15"/>
    <row r="911" ht="17.25" customHeight="1" x14ac:dyDescent="0.15"/>
    <row r="912" ht="17.25" customHeight="1" x14ac:dyDescent="0.15"/>
    <row r="913" ht="17.25" customHeight="1" x14ac:dyDescent="0.15"/>
    <row r="914" ht="17.25" customHeight="1" x14ac:dyDescent="0.15"/>
    <row r="915" ht="17.25" customHeight="1" x14ac:dyDescent="0.15"/>
    <row r="916" ht="17.25" customHeight="1" x14ac:dyDescent="0.15"/>
    <row r="917" ht="17.25" customHeight="1" x14ac:dyDescent="0.15"/>
    <row r="918" ht="17.25" customHeight="1" x14ac:dyDescent="0.15"/>
    <row r="919" ht="17.25" customHeight="1" x14ac:dyDescent="0.15"/>
    <row r="920" ht="17.25" customHeight="1" x14ac:dyDescent="0.15"/>
    <row r="921" ht="17.25" customHeight="1" x14ac:dyDescent="0.15"/>
    <row r="922" ht="17.25" customHeight="1" x14ac:dyDescent="0.15"/>
    <row r="923" ht="17.25" customHeight="1" x14ac:dyDescent="0.15"/>
    <row r="924" ht="17.25" customHeight="1" x14ac:dyDescent="0.15"/>
    <row r="925" ht="17.25" customHeight="1" x14ac:dyDescent="0.15"/>
    <row r="926" ht="17.25" customHeight="1" x14ac:dyDescent="0.15"/>
    <row r="927" ht="17.25" customHeight="1" x14ac:dyDescent="0.15"/>
    <row r="928" ht="17.25" customHeight="1" x14ac:dyDescent="0.15"/>
    <row r="929" ht="17.25" customHeight="1" x14ac:dyDescent="0.15"/>
    <row r="930" ht="17.25" customHeight="1" x14ac:dyDescent="0.15"/>
    <row r="931" ht="17.25" customHeight="1" x14ac:dyDescent="0.15"/>
    <row r="932" ht="17.25" customHeight="1" x14ac:dyDescent="0.15"/>
    <row r="933" ht="17.25" customHeight="1" x14ac:dyDescent="0.15"/>
    <row r="934" ht="17.25" customHeight="1" x14ac:dyDescent="0.15"/>
    <row r="935" ht="17.25" customHeight="1" x14ac:dyDescent="0.15"/>
    <row r="936" ht="17.25" customHeight="1" x14ac:dyDescent="0.15"/>
    <row r="937" ht="17.25" customHeight="1" x14ac:dyDescent="0.15"/>
    <row r="938" ht="17.25" customHeight="1" x14ac:dyDescent="0.15"/>
    <row r="939" ht="17.25" customHeight="1" x14ac:dyDescent="0.15"/>
    <row r="940" ht="17.25" customHeight="1" x14ac:dyDescent="0.15"/>
    <row r="941" ht="17.25" customHeight="1" x14ac:dyDescent="0.15"/>
    <row r="942" ht="17.25" customHeight="1" x14ac:dyDescent="0.15"/>
    <row r="943" ht="17.25" customHeight="1" x14ac:dyDescent="0.15"/>
    <row r="944" ht="17.25" customHeight="1" x14ac:dyDescent="0.15"/>
    <row r="945" ht="17.25" customHeight="1" x14ac:dyDescent="0.15"/>
    <row r="946" ht="17.25" customHeight="1" x14ac:dyDescent="0.15"/>
    <row r="947" ht="17.25" customHeight="1" x14ac:dyDescent="0.15"/>
    <row r="948" ht="17.25" customHeight="1" x14ac:dyDescent="0.15"/>
    <row r="949" ht="17.25" customHeight="1" x14ac:dyDescent="0.15"/>
    <row r="950" ht="17.25" customHeight="1" x14ac:dyDescent="0.15"/>
    <row r="951" ht="17.25" customHeight="1" x14ac:dyDescent="0.15"/>
    <row r="952" ht="17.25" customHeight="1" x14ac:dyDescent="0.15"/>
    <row r="953" ht="17.25" customHeight="1" x14ac:dyDescent="0.15"/>
    <row r="954" ht="17.25" customHeight="1" x14ac:dyDescent="0.15"/>
    <row r="955" ht="17.25" customHeight="1" x14ac:dyDescent="0.15"/>
    <row r="956" ht="17.25" customHeight="1" x14ac:dyDescent="0.15"/>
    <row r="957" ht="17.25" customHeight="1" x14ac:dyDescent="0.15"/>
    <row r="958" ht="17.25" customHeight="1" x14ac:dyDescent="0.15"/>
    <row r="959" ht="17.25" customHeight="1" x14ac:dyDescent="0.15"/>
    <row r="960" ht="17.25" customHeight="1" x14ac:dyDescent="0.15"/>
    <row r="961" ht="17.25" customHeight="1" x14ac:dyDescent="0.15"/>
    <row r="962" ht="17.25" customHeight="1" x14ac:dyDescent="0.15"/>
    <row r="963" ht="17.25" customHeight="1" x14ac:dyDescent="0.15"/>
    <row r="964" ht="17.25" customHeight="1" x14ac:dyDescent="0.15"/>
    <row r="965" ht="17.25" customHeight="1" x14ac:dyDescent="0.15"/>
    <row r="966" ht="17.25" customHeight="1" x14ac:dyDescent="0.15"/>
    <row r="967" ht="17.25" customHeight="1" x14ac:dyDescent="0.15"/>
    <row r="968" ht="17.25" customHeight="1" x14ac:dyDescent="0.15"/>
    <row r="969" ht="17.25" customHeight="1" x14ac:dyDescent="0.15"/>
    <row r="970" ht="17.25" customHeight="1" x14ac:dyDescent="0.15"/>
    <row r="971" ht="17.25" customHeight="1" x14ac:dyDescent="0.15"/>
    <row r="972" ht="17.25" customHeight="1" x14ac:dyDescent="0.15"/>
    <row r="973" ht="17.25" customHeight="1" x14ac:dyDescent="0.15"/>
    <row r="974" ht="17.25" customHeight="1" x14ac:dyDescent="0.15"/>
    <row r="975" ht="17.25" customHeight="1" x14ac:dyDescent="0.15"/>
    <row r="976" ht="17.25" customHeight="1" x14ac:dyDescent="0.15"/>
    <row r="977" ht="17.25" customHeight="1" x14ac:dyDescent="0.15"/>
    <row r="978" ht="17.25" customHeight="1" x14ac:dyDescent="0.15"/>
    <row r="979" ht="17.25" customHeight="1" x14ac:dyDescent="0.15"/>
    <row r="980" ht="17.25" customHeight="1" x14ac:dyDescent="0.15"/>
    <row r="981" ht="17.25" customHeight="1" x14ac:dyDescent="0.15"/>
    <row r="982" ht="17.25" customHeight="1" x14ac:dyDescent="0.15"/>
    <row r="983" ht="17.25" customHeight="1" x14ac:dyDescent="0.15"/>
    <row r="984" ht="17.25" customHeight="1" x14ac:dyDescent="0.15"/>
    <row r="985" ht="17.25" customHeight="1" x14ac:dyDescent="0.15"/>
    <row r="986" ht="17.25" customHeight="1" x14ac:dyDescent="0.15"/>
    <row r="987" ht="17.25" customHeight="1" x14ac:dyDescent="0.15"/>
    <row r="988" ht="17.25" customHeight="1" x14ac:dyDescent="0.15"/>
    <row r="989" ht="17.25" customHeight="1" x14ac:dyDescent="0.15"/>
    <row r="990" ht="17.25" customHeight="1" x14ac:dyDescent="0.15"/>
    <row r="991" ht="17.25" customHeight="1" x14ac:dyDescent="0.15"/>
    <row r="992" ht="17.25" customHeight="1" x14ac:dyDescent="0.15"/>
    <row r="993" ht="17.25" customHeight="1" x14ac:dyDescent="0.15"/>
    <row r="994" ht="17.25" customHeight="1" x14ac:dyDescent="0.15"/>
    <row r="995" ht="17.25" customHeight="1" x14ac:dyDescent="0.15"/>
    <row r="996" ht="17.25" customHeight="1" x14ac:dyDescent="0.15"/>
    <row r="997" ht="17.25" customHeight="1" x14ac:dyDescent="0.15"/>
    <row r="998" ht="17.25" customHeight="1" x14ac:dyDescent="0.15"/>
    <row r="999" ht="17.25" customHeight="1" x14ac:dyDescent="0.15"/>
    <row r="1000" ht="17.25" customHeight="1" x14ac:dyDescent="0.15"/>
    <row r="1001" ht="17.25" customHeight="1" x14ac:dyDescent="0.15"/>
    <row r="1002" ht="17.25" customHeight="1" x14ac:dyDescent="0.15"/>
    <row r="1003" ht="17.25" customHeight="1" x14ac:dyDescent="0.15"/>
    <row r="1004" ht="17.25" customHeight="1" x14ac:dyDescent="0.15"/>
    <row r="1005" ht="17.25" customHeight="1" x14ac:dyDescent="0.15"/>
    <row r="1006" ht="17.25" customHeight="1" x14ac:dyDescent="0.15"/>
    <row r="1007" ht="17.25" customHeight="1" x14ac:dyDescent="0.15"/>
    <row r="1008" ht="17.25" customHeight="1" x14ac:dyDescent="0.15"/>
    <row r="1009" ht="17.25" customHeight="1" x14ac:dyDescent="0.15"/>
    <row r="1010" ht="17.25" customHeight="1" x14ac:dyDescent="0.15"/>
    <row r="1011" ht="17.25" customHeight="1" x14ac:dyDescent="0.15"/>
    <row r="1012" ht="17.25" customHeight="1" x14ac:dyDescent="0.15"/>
    <row r="1013" ht="17.25" customHeight="1" x14ac:dyDescent="0.15"/>
    <row r="1014" ht="17.25" customHeight="1" x14ac:dyDescent="0.15"/>
    <row r="1015" ht="17.25" customHeight="1" x14ac:dyDescent="0.15"/>
    <row r="1016" ht="17.25" customHeight="1" x14ac:dyDescent="0.15"/>
    <row r="1017" ht="17.25" customHeight="1" x14ac:dyDescent="0.15"/>
    <row r="1018" ht="17.25" customHeight="1" x14ac:dyDescent="0.15"/>
    <row r="1019" ht="17.25" customHeight="1" x14ac:dyDescent="0.15"/>
    <row r="1020" ht="17.25" customHeight="1" x14ac:dyDescent="0.15"/>
    <row r="1021" ht="17.25" customHeight="1" x14ac:dyDescent="0.15"/>
    <row r="1022" ht="17.25" customHeight="1" x14ac:dyDescent="0.15"/>
    <row r="1023" ht="17.25" customHeight="1" x14ac:dyDescent="0.15"/>
    <row r="1024" ht="17.25" customHeight="1" x14ac:dyDescent="0.15"/>
    <row r="1025" ht="17.25" customHeight="1" x14ac:dyDescent="0.15"/>
    <row r="1026" ht="17.25" customHeight="1" x14ac:dyDescent="0.15"/>
    <row r="1027" ht="17.25" customHeight="1" x14ac:dyDescent="0.15"/>
    <row r="1028" ht="17.25" customHeight="1" x14ac:dyDescent="0.15"/>
    <row r="1029" ht="17.25" customHeight="1" x14ac:dyDescent="0.15"/>
    <row r="1030" ht="17.25" customHeight="1" x14ac:dyDescent="0.15"/>
    <row r="1031" ht="17.25" customHeight="1" x14ac:dyDescent="0.15"/>
    <row r="1032" ht="17.25" customHeight="1" x14ac:dyDescent="0.15"/>
    <row r="1033" ht="17.25" customHeight="1" x14ac:dyDescent="0.15"/>
    <row r="1034" ht="17.25" customHeight="1" x14ac:dyDescent="0.15"/>
    <row r="1035" ht="17.25" customHeight="1" x14ac:dyDescent="0.15"/>
    <row r="1036" ht="17.25" customHeight="1" x14ac:dyDescent="0.15"/>
    <row r="1037" ht="17.25" customHeight="1" x14ac:dyDescent="0.15"/>
    <row r="1038" ht="17.25" customHeight="1" x14ac:dyDescent="0.15"/>
    <row r="1039" ht="17.25" customHeight="1" x14ac:dyDescent="0.15"/>
    <row r="1040" ht="17.25" customHeight="1" x14ac:dyDescent="0.15"/>
    <row r="1041" ht="17.25" customHeight="1" x14ac:dyDescent="0.15"/>
    <row r="1042" ht="17.25" customHeight="1" x14ac:dyDescent="0.15"/>
    <row r="1043" ht="17.25" customHeight="1" x14ac:dyDescent="0.15"/>
    <row r="1044" ht="17.25" customHeight="1" x14ac:dyDescent="0.15"/>
    <row r="1045" ht="17.25" customHeight="1" x14ac:dyDescent="0.15"/>
    <row r="1046" ht="17.25" customHeight="1" x14ac:dyDescent="0.15"/>
    <row r="1047" ht="17.25" customHeight="1" x14ac:dyDescent="0.15"/>
    <row r="1048" ht="17.25" customHeight="1" x14ac:dyDescent="0.15"/>
    <row r="1049" ht="17.25" customHeight="1" x14ac:dyDescent="0.15"/>
    <row r="1050" ht="17.25" customHeight="1" x14ac:dyDescent="0.15"/>
    <row r="1051" ht="17.25" customHeight="1" x14ac:dyDescent="0.15"/>
    <row r="1052" ht="17.25" customHeight="1" x14ac:dyDescent="0.15"/>
    <row r="1053" ht="17.25" customHeight="1" x14ac:dyDescent="0.15"/>
    <row r="1054" ht="17.25" customHeight="1" x14ac:dyDescent="0.15"/>
    <row r="1055" ht="17.25" customHeight="1" x14ac:dyDescent="0.15"/>
    <row r="1056" ht="17.25" customHeight="1" x14ac:dyDescent="0.15"/>
    <row r="1057" ht="17.25" customHeight="1" x14ac:dyDescent="0.15"/>
    <row r="1058" ht="17.25" customHeight="1" x14ac:dyDescent="0.15"/>
    <row r="1059" ht="17.25" customHeight="1" x14ac:dyDescent="0.15"/>
    <row r="1060" ht="17.25" customHeight="1" x14ac:dyDescent="0.15"/>
    <row r="1061" ht="17.25" customHeight="1" x14ac:dyDescent="0.15"/>
    <row r="1062" ht="17.25" customHeight="1" x14ac:dyDescent="0.15"/>
    <row r="1063" ht="17.25" customHeight="1" x14ac:dyDescent="0.15"/>
    <row r="1064" ht="17.25" customHeight="1" x14ac:dyDescent="0.15"/>
    <row r="1065" ht="9.75" customHeight="1" x14ac:dyDescent="0.15"/>
    <row r="1066" ht="9.75" customHeight="1" x14ac:dyDescent="0.15"/>
    <row r="1067" ht="9.75" customHeight="1" x14ac:dyDescent="0.15"/>
    <row r="1068" ht="9.75" customHeight="1" x14ac:dyDescent="0.15"/>
    <row r="1069" ht="9.75" customHeight="1" x14ac:dyDescent="0.15"/>
    <row r="1070" ht="9.75" customHeight="1" x14ac:dyDescent="0.15"/>
    <row r="1071" ht="9.75" customHeight="1" x14ac:dyDescent="0.15"/>
    <row r="1072" ht="9.75" customHeight="1" x14ac:dyDescent="0.15"/>
    <row r="1073" ht="9.75" customHeight="1" x14ac:dyDescent="0.15"/>
    <row r="1074" ht="9.75" customHeight="1" x14ac:dyDescent="0.15"/>
    <row r="1075" ht="9.75" customHeight="1" x14ac:dyDescent="0.15"/>
    <row r="1076" ht="9.75" customHeight="1" x14ac:dyDescent="0.15"/>
    <row r="1077" ht="9.75" customHeight="1" x14ac:dyDescent="0.15"/>
    <row r="1078" ht="9.75" customHeight="1" x14ac:dyDescent="0.15"/>
    <row r="1079" ht="9.75" customHeight="1" x14ac:dyDescent="0.15"/>
    <row r="1080" ht="9.75" customHeight="1" x14ac:dyDescent="0.15"/>
    <row r="1081" ht="9.75" customHeight="1" x14ac:dyDescent="0.15"/>
    <row r="1082" ht="9.75" customHeight="1" x14ac:dyDescent="0.15"/>
    <row r="1083" ht="9.75" customHeight="1" x14ac:dyDescent="0.15"/>
    <row r="1084" ht="9.75" customHeight="1" x14ac:dyDescent="0.15"/>
    <row r="1085" ht="9.75" customHeight="1" x14ac:dyDescent="0.15"/>
    <row r="1086" ht="9.75" customHeight="1" x14ac:dyDescent="0.15"/>
    <row r="1087" ht="9.75" customHeight="1" x14ac:dyDescent="0.15"/>
    <row r="1088" ht="9.75" customHeight="1" x14ac:dyDescent="0.15"/>
    <row r="1089" ht="9.75" customHeight="1" x14ac:dyDescent="0.15"/>
    <row r="1090" ht="9.75" customHeight="1" x14ac:dyDescent="0.15"/>
    <row r="1091" ht="9.75" customHeight="1" x14ac:dyDescent="0.15"/>
    <row r="1092" ht="9.75" customHeight="1" x14ac:dyDescent="0.15"/>
    <row r="1093" ht="9.75" customHeight="1" x14ac:dyDescent="0.15"/>
    <row r="1094" ht="9.75" customHeight="1" x14ac:dyDescent="0.15"/>
    <row r="1095" ht="9.75" customHeight="1" x14ac:dyDescent="0.15"/>
    <row r="1096" ht="9.75" customHeight="1" x14ac:dyDescent="0.15"/>
    <row r="1097" ht="9.75" customHeight="1" x14ac:dyDescent="0.15"/>
    <row r="1098" ht="9.75" customHeight="1" x14ac:dyDescent="0.15"/>
    <row r="1099" ht="9.75" customHeight="1" x14ac:dyDescent="0.15"/>
    <row r="1100" ht="9.75" customHeight="1" x14ac:dyDescent="0.15"/>
    <row r="1101" ht="9.75" customHeight="1" x14ac:dyDescent="0.15"/>
    <row r="1102" ht="9.75" customHeight="1" x14ac:dyDescent="0.15"/>
    <row r="1103" ht="9.75" customHeight="1" x14ac:dyDescent="0.15"/>
    <row r="1104" ht="9.75" customHeight="1" x14ac:dyDescent="0.15"/>
    <row r="1105" ht="9.75" customHeight="1" x14ac:dyDescent="0.15"/>
    <row r="1106" ht="9.75" customHeight="1" x14ac:dyDescent="0.15"/>
    <row r="1107" ht="9.75" customHeight="1" x14ac:dyDescent="0.15"/>
    <row r="1108" ht="9.75" customHeight="1" x14ac:dyDescent="0.15"/>
    <row r="1109" ht="9.75" customHeight="1" x14ac:dyDescent="0.15"/>
    <row r="1110" ht="9.75" customHeight="1" x14ac:dyDescent="0.15"/>
    <row r="1111" ht="9.75" customHeight="1" x14ac:dyDescent="0.15"/>
    <row r="1112" ht="9.75" customHeight="1" x14ac:dyDescent="0.15"/>
    <row r="1113" ht="9.75" customHeight="1" x14ac:dyDescent="0.15"/>
    <row r="1114" ht="9.75" customHeight="1" x14ac:dyDescent="0.15"/>
    <row r="1115" ht="9.75" customHeight="1" x14ac:dyDescent="0.15"/>
    <row r="1116" ht="9.75" customHeight="1" x14ac:dyDescent="0.15"/>
    <row r="1117" ht="9.75" customHeight="1" x14ac:dyDescent="0.15"/>
    <row r="1118" ht="9.75" customHeight="1" x14ac:dyDescent="0.15"/>
    <row r="1119" ht="9.75" customHeight="1" x14ac:dyDescent="0.15"/>
    <row r="1120" ht="9.75" customHeight="1" x14ac:dyDescent="0.15"/>
    <row r="1121" ht="9.75" customHeight="1" x14ac:dyDescent="0.15"/>
    <row r="1122" ht="9.75" customHeight="1" x14ac:dyDescent="0.15"/>
    <row r="1123" ht="9.75" customHeight="1" x14ac:dyDescent="0.15"/>
    <row r="1124" ht="9.75" customHeight="1" x14ac:dyDescent="0.15"/>
    <row r="1125" ht="9.75" customHeight="1" x14ac:dyDescent="0.15"/>
    <row r="1126" ht="9.75" customHeight="1" x14ac:dyDescent="0.15"/>
    <row r="1127" ht="9.75" customHeight="1" x14ac:dyDescent="0.15"/>
    <row r="1128" ht="9.75" customHeight="1" x14ac:dyDescent="0.15"/>
    <row r="1129" ht="9.75" customHeight="1" x14ac:dyDescent="0.15"/>
    <row r="1130" ht="9.75" customHeight="1" x14ac:dyDescent="0.15"/>
    <row r="1131" ht="9.75" customHeight="1" x14ac:dyDescent="0.15"/>
    <row r="1132" ht="9.75" customHeight="1" x14ac:dyDescent="0.15"/>
    <row r="1133" ht="9.75" customHeight="1" x14ac:dyDescent="0.15"/>
    <row r="1134" ht="9.75" customHeight="1" x14ac:dyDescent="0.15"/>
    <row r="1135" ht="9.75" customHeight="1" x14ac:dyDescent="0.15"/>
    <row r="1136" ht="9.75" customHeight="1" x14ac:dyDescent="0.15"/>
    <row r="1137" ht="9.75" customHeight="1" x14ac:dyDescent="0.15"/>
    <row r="1138" ht="9.75" customHeight="1" x14ac:dyDescent="0.15"/>
    <row r="1139" ht="9.75" customHeight="1" x14ac:dyDescent="0.15"/>
    <row r="1140" ht="9.75" customHeight="1" x14ac:dyDescent="0.15"/>
    <row r="1141" ht="9.75" customHeight="1" x14ac:dyDescent="0.15"/>
    <row r="1142" ht="9.75" customHeight="1" x14ac:dyDescent="0.15"/>
    <row r="1143" ht="9.75" customHeight="1" x14ac:dyDescent="0.15"/>
    <row r="1144" ht="9.75" customHeight="1" x14ac:dyDescent="0.15"/>
    <row r="1145" ht="9.75" customHeight="1" x14ac:dyDescent="0.15"/>
    <row r="1146" ht="9.75" customHeight="1" x14ac:dyDescent="0.15"/>
    <row r="1147" ht="9.75" customHeight="1" x14ac:dyDescent="0.15"/>
    <row r="1148" ht="9.75" customHeight="1" x14ac:dyDescent="0.15"/>
    <row r="1149" ht="9.75" customHeight="1" x14ac:dyDescent="0.15"/>
    <row r="1150" ht="9.75" customHeight="1" x14ac:dyDescent="0.15"/>
    <row r="1151" ht="9.75" customHeight="1" x14ac:dyDescent="0.15"/>
    <row r="1152" ht="9.75" customHeight="1" x14ac:dyDescent="0.15"/>
    <row r="1153" ht="9.75" customHeight="1" x14ac:dyDescent="0.15"/>
    <row r="1154" ht="9.75" customHeight="1" x14ac:dyDescent="0.15"/>
    <row r="1155" ht="9.75" customHeight="1" x14ac:dyDescent="0.15"/>
    <row r="1156" ht="9.75" customHeight="1" x14ac:dyDescent="0.15"/>
    <row r="1157" ht="9.75" customHeight="1" x14ac:dyDescent="0.15"/>
    <row r="1158" ht="9.75" customHeight="1" x14ac:dyDescent="0.15"/>
    <row r="1159" ht="9.75" customHeight="1" x14ac:dyDescent="0.15"/>
    <row r="1160" ht="9.75" customHeight="1" x14ac:dyDescent="0.15"/>
    <row r="1161" ht="9.75" customHeight="1" x14ac:dyDescent="0.15"/>
    <row r="1162" ht="9.75" customHeight="1" x14ac:dyDescent="0.15"/>
    <row r="1163" ht="9.75" customHeight="1" x14ac:dyDescent="0.15"/>
    <row r="1164" ht="9.75" customHeight="1" x14ac:dyDescent="0.15"/>
    <row r="1165" ht="9.75" customHeight="1" x14ac:dyDescent="0.15"/>
    <row r="1166" ht="9.75" customHeight="1" x14ac:dyDescent="0.15"/>
    <row r="1167" ht="9.75" customHeight="1" x14ac:dyDescent="0.15"/>
    <row r="1168" ht="9.75" customHeight="1" x14ac:dyDescent="0.15"/>
    <row r="1169" ht="9.75" customHeight="1" x14ac:dyDescent="0.15"/>
    <row r="1170" ht="9.75" customHeight="1" x14ac:dyDescent="0.15"/>
    <row r="1171" ht="9.75" customHeight="1" x14ac:dyDescent="0.15"/>
    <row r="1172" ht="9.75" customHeight="1" x14ac:dyDescent="0.15"/>
    <row r="1173" ht="9.75" customHeight="1" x14ac:dyDescent="0.15"/>
    <row r="1174" ht="9.75" customHeight="1" x14ac:dyDescent="0.15"/>
    <row r="1175" ht="9.75" customHeight="1" x14ac:dyDescent="0.15"/>
    <row r="1176" ht="9.75" customHeight="1" x14ac:dyDescent="0.15"/>
    <row r="1177" ht="9.75" customHeight="1" x14ac:dyDescent="0.15"/>
    <row r="1178" ht="9.75" customHeight="1" x14ac:dyDescent="0.15"/>
    <row r="1179" ht="9.75" customHeight="1" x14ac:dyDescent="0.15"/>
    <row r="1180" ht="9.75" customHeight="1" x14ac:dyDescent="0.15"/>
    <row r="1181" ht="9.75" customHeight="1" x14ac:dyDescent="0.15"/>
    <row r="1182" ht="9.75" customHeight="1" x14ac:dyDescent="0.15"/>
    <row r="1183" ht="9.75" customHeight="1" x14ac:dyDescent="0.15"/>
    <row r="1184" ht="9.75" customHeight="1" x14ac:dyDescent="0.15"/>
    <row r="1185" ht="9.75" customHeight="1" x14ac:dyDescent="0.15"/>
    <row r="1186" ht="9.75" customHeight="1" x14ac:dyDescent="0.15"/>
    <row r="1187" ht="9.75" customHeight="1" x14ac:dyDescent="0.15"/>
    <row r="1188" ht="9.75" customHeight="1" x14ac:dyDescent="0.15"/>
    <row r="1189" ht="9.75" customHeight="1" x14ac:dyDescent="0.15"/>
    <row r="1190" ht="9.75" customHeight="1" x14ac:dyDescent="0.15"/>
    <row r="1191" ht="9.75" customHeight="1" x14ac:dyDescent="0.15"/>
    <row r="1192" ht="9.75" customHeight="1" x14ac:dyDescent="0.15"/>
    <row r="1193" ht="9.75" customHeight="1" x14ac:dyDescent="0.15"/>
    <row r="1194" ht="9.75" customHeight="1" x14ac:dyDescent="0.15"/>
    <row r="1195" ht="9.75" customHeight="1" x14ac:dyDescent="0.15"/>
    <row r="1196" ht="9.75" customHeight="1" x14ac:dyDescent="0.15"/>
    <row r="1197" ht="9.75" customHeight="1" x14ac:dyDescent="0.15"/>
    <row r="1198" ht="9.75" customHeight="1" x14ac:dyDescent="0.15"/>
    <row r="1199" ht="9.75" customHeight="1" x14ac:dyDescent="0.15"/>
    <row r="1200" ht="9.75" customHeight="1" x14ac:dyDescent="0.15"/>
    <row r="1201" ht="9.75" customHeight="1" x14ac:dyDescent="0.15"/>
    <row r="1202" ht="9.75" customHeight="1" x14ac:dyDescent="0.15"/>
    <row r="1203" ht="9.75" customHeight="1" x14ac:dyDescent="0.15"/>
    <row r="1204" ht="9.75" customHeight="1" x14ac:dyDescent="0.15"/>
    <row r="1205" ht="9.75" customHeight="1" x14ac:dyDescent="0.15"/>
    <row r="1206" ht="9.75" customHeight="1" x14ac:dyDescent="0.15"/>
    <row r="1207" ht="9.75" customHeight="1" x14ac:dyDescent="0.15"/>
    <row r="1208" ht="9.75" customHeight="1" x14ac:dyDescent="0.15"/>
    <row r="1209" ht="9.75" customHeight="1" x14ac:dyDescent="0.15"/>
    <row r="1210" ht="9.75" customHeight="1" x14ac:dyDescent="0.15"/>
    <row r="1211" ht="9.75" customHeight="1" x14ac:dyDescent="0.15"/>
    <row r="1212" ht="9.75" customHeight="1" x14ac:dyDescent="0.15"/>
    <row r="1213" ht="9.75" customHeight="1" x14ac:dyDescent="0.15"/>
    <row r="1214" ht="9.75" customHeight="1" x14ac:dyDescent="0.15"/>
    <row r="1215" ht="9.75" customHeight="1" x14ac:dyDescent="0.15"/>
    <row r="1216" ht="9.75" customHeight="1" x14ac:dyDescent="0.15"/>
    <row r="1217" ht="9.75" customHeight="1" x14ac:dyDescent="0.15"/>
    <row r="1218" ht="9.75" customHeight="1" x14ac:dyDescent="0.15"/>
    <row r="1219" ht="9.75" customHeight="1" x14ac:dyDescent="0.15"/>
    <row r="1220" ht="9.75" customHeight="1" x14ac:dyDescent="0.15"/>
    <row r="1221" ht="9.75" customHeight="1" x14ac:dyDescent="0.15"/>
    <row r="1222" ht="9.75" customHeight="1" x14ac:dyDescent="0.15"/>
    <row r="1223" ht="9.75" customHeight="1" x14ac:dyDescent="0.15"/>
    <row r="1224" ht="9.75" customHeight="1" x14ac:dyDescent="0.15"/>
    <row r="1225" ht="9.75" customHeight="1" x14ac:dyDescent="0.15"/>
    <row r="1226" ht="9.75" customHeight="1" x14ac:dyDescent="0.15"/>
    <row r="1227" ht="9.75" customHeight="1" x14ac:dyDescent="0.15"/>
    <row r="1228" ht="9.75" customHeight="1" x14ac:dyDescent="0.15"/>
    <row r="1229" ht="9.75" customHeight="1" x14ac:dyDescent="0.15"/>
    <row r="1230" ht="9.75" customHeight="1" x14ac:dyDescent="0.15"/>
    <row r="1231" ht="9.75" customHeight="1" x14ac:dyDescent="0.15"/>
    <row r="1232" ht="9.75" customHeight="1" x14ac:dyDescent="0.15"/>
    <row r="1233" ht="9.75" customHeight="1" x14ac:dyDescent="0.15"/>
    <row r="1234" ht="9.75" customHeight="1" x14ac:dyDescent="0.15"/>
    <row r="1235" ht="9.75" customHeight="1" x14ac:dyDescent="0.15"/>
    <row r="1236" ht="9.75" customHeight="1" x14ac:dyDescent="0.15"/>
  </sheetData>
  <sheetProtection password="C69B" sheet="1" objects="1" scenarios="1"/>
  <mergeCells count="39">
    <mergeCell ref="I30:Q30"/>
    <mergeCell ref="C35:R40"/>
    <mergeCell ref="C20:D20"/>
    <mergeCell ref="E20:G20"/>
    <mergeCell ref="H20:Q20"/>
    <mergeCell ref="C23:D23"/>
    <mergeCell ref="C27:I27"/>
    <mergeCell ref="B1:C1"/>
    <mergeCell ref="C2:D2"/>
    <mergeCell ref="K4:P4"/>
    <mergeCell ref="C5:D5"/>
    <mergeCell ref="C6:C8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C9:D9"/>
    <mergeCell ref="D10:P10"/>
    <mergeCell ref="E13:P13"/>
    <mergeCell ref="C17:D17"/>
    <mergeCell ref="E17:E18"/>
    <mergeCell ref="F17:F18"/>
    <mergeCell ref="G17:G18"/>
    <mergeCell ref="H17:K17"/>
    <mergeCell ref="C18:D18"/>
    <mergeCell ref="L17:L18"/>
    <mergeCell ref="M17:M18"/>
    <mergeCell ref="N17:N18"/>
    <mergeCell ref="O17:Q18"/>
    <mergeCell ref="H18:K18"/>
  </mergeCells>
  <phoneticPr fontId="2"/>
  <pageMargins left="0.39370078740157483" right="0.19685039370078736" top="0.39370078740157483" bottom="0.35433070866141736" header="0.31496062992125984" footer="0.35433070866141736"/>
  <pageSetup paperSize="9" scale="8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33"/>
  <sheetViews>
    <sheetView view="pageBreakPreview" zoomScaleNormal="115" zoomScaleSheetLayoutView="100" workbookViewId="0">
      <selection activeCell="E6" sqref="E6:E7"/>
    </sheetView>
  </sheetViews>
  <sheetFormatPr defaultColWidth="1.625" defaultRowHeight="13.5" x14ac:dyDescent="0.15"/>
  <cols>
    <col min="1" max="2" width="2.125" style="27" customWidth="1"/>
    <col min="3" max="3" width="10" style="27" customWidth="1"/>
    <col min="4" max="4" width="14.625" style="27" customWidth="1"/>
    <col min="5" max="17" width="6.5" style="27" customWidth="1"/>
    <col min="18" max="20" width="2.125" style="27" customWidth="1"/>
    <col min="21" max="29" width="5" style="1" bestFit="1" customWidth="1"/>
    <col min="30" max="32" width="6.375" style="1" bestFit="1" customWidth="1"/>
    <col min="33" max="94" width="2.125" style="27" customWidth="1"/>
    <col min="95" max="16384" width="1.625" style="27"/>
  </cols>
  <sheetData>
    <row r="1" spans="1:33" ht="18" customHeight="1" x14ac:dyDescent="0.15">
      <c r="A1" s="1"/>
      <c r="B1" s="927" t="s">
        <v>161</v>
      </c>
      <c r="C1" s="927"/>
      <c r="D1" s="1"/>
    </row>
    <row r="2" spans="1:33" ht="18" customHeight="1" x14ac:dyDescent="0.15">
      <c r="A2" s="1"/>
      <c r="B2" s="2"/>
      <c r="C2" s="928" t="s">
        <v>165</v>
      </c>
      <c r="D2" s="928"/>
      <c r="E2" s="46" t="s">
        <v>162</v>
      </c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U2" s="27"/>
      <c r="AG2" s="1"/>
    </row>
    <row r="3" spans="1:33" ht="18" customHeight="1" x14ac:dyDescent="0.15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33" ht="18" customHeight="1" x14ac:dyDescent="0.15">
      <c r="B4" s="28"/>
      <c r="C4" s="29" t="s">
        <v>17</v>
      </c>
      <c r="D4" s="28"/>
      <c r="E4" s="28"/>
      <c r="F4" s="28"/>
      <c r="G4" s="28"/>
      <c r="H4" s="28"/>
      <c r="I4" s="28"/>
      <c r="J4" s="28"/>
      <c r="K4" s="926" t="s">
        <v>242</v>
      </c>
      <c r="L4" s="926"/>
      <c r="M4" s="926"/>
      <c r="N4" s="926"/>
      <c r="O4" s="926"/>
      <c r="P4" s="926"/>
      <c r="Q4" s="28"/>
    </row>
    <row r="5" spans="1:33" ht="30" customHeight="1" x14ac:dyDescent="0.15">
      <c r="B5" s="28"/>
      <c r="C5" s="975" t="s">
        <v>11</v>
      </c>
      <c r="D5" s="976"/>
      <c r="E5" s="83">
        <v>1</v>
      </c>
      <c r="F5" s="45">
        <v>2</v>
      </c>
      <c r="G5" s="45">
        <v>3</v>
      </c>
      <c r="H5" s="45">
        <v>4</v>
      </c>
      <c r="I5" s="45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5">
        <v>11</v>
      </c>
      <c r="P5" s="44">
        <v>12</v>
      </c>
      <c r="Q5" s="44" t="s">
        <v>16</v>
      </c>
      <c r="U5" s="77">
        <v>1</v>
      </c>
      <c r="V5" s="77">
        <v>2</v>
      </c>
      <c r="W5" s="77">
        <v>3</v>
      </c>
      <c r="X5" s="77">
        <v>4</v>
      </c>
      <c r="Y5" s="77">
        <v>5</v>
      </c>
      <c r="Z5" s="77">
        <v>6</v>
      </c>
      <c r="AA5" s="77">
        <v>7</v>
      </c>
      <c r="AB5" s="77">
        <v>8</v>
      </c>
      <c r="AC5" s="77">
        <v>9</v>
      </c>
      <c r="AD5" s="77">
        <v>10</v>
      </c>
      <c r="AE5" s="77">
        <v>11</v>
      </c>
      <c r="AF5" s="77">
        <v>12</v>
      </c>
    </row>
    <row r="6" spans="1:33" s="37" customFormat="1" ht="18" customHeight="1" x14ac:dyDescent="0.15">
      <c r="B6" s="41"/>
      <c r="C6" s="977" t="s">
        <v>15</v>
      </c>
      <c r="D6" s="213" t="s">
        <v>234</v>
      </c>
      <c r="E6" s="938">
        <v>30</v>
      </c>
      <c r="F6" s="940">
        <v>20</v>
      </c>
      <c r="G6" s="940">
        <v>10</v>
      </c>
      <c r="H6" s="940">
        <v>30</v>
      </c>
      <c r="I6" s="940">
        <v>30</v>
      </c>
      <c r="J6" s="940">
        <v>30</v>
      </c>
      <c r="K6" s="940">
        <v>30</v>
      </c>
      <c r="L6" s="940">
        <v>30</v>
      </c>
      <c r="M6" s="940">
        <v>30</v>
      </c>
      <c r="N6" s="940">
        <v>20</v>
      </c>
      <c r="O6" s="940">
        <v>20</v>
      </c>
      <c r="P6" s="942">
        <v>20</v>
      </c>
      <c r="Q6" s="972">
        <v>300</v>
      </c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3" s="37" customFormat="1" ht="18" customHeight="1" x14ac:dyDescent="0.15">
      <c r="B7" s="41"/>
      <c r="C7" s="977"/>
      <c r="D7" s="212" t="s">
        <v>236</v>
      </c>
      <c r="E7" s="939"/>
      <c r="F7" s="941"/>
      <c r="G7" s="941"/>
      <c r="H7" s="941"/>
      <c r="I7" s="941"/>
      <c r="J7" s="941"/>
      <c r="K7" s="941"/>
      <c r="L7" s="941"/>
      <c r="M7" s="941"/>
      <c r="N7" s="941"/>
      <c r="O7" s="941"/>
      <c r="P7" s="943"/>
      <c r="Q7" s="973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</row>
    <row r="8" spans="1:33" s="37" customFormat="1" ht="36" customHeight="1" x14ac:dyDescent="0.15">
      <c r="B8" s="41"/>
      <c r="C8" s="978"/>
      <c r="D8" s="214" t="s">
        <v>23</v>
      </c>
      <c r="E8" s="219">
        <v>40</v>
      </c>
      <c r="F8" s="220">
        <v>20</v>
      </c>
      <c r="G8" s="220">
        <v>20</v>
      </c>
      <c r="H8" s="220">
        <v>13</v>
      </c>
      <c r="I8" s="220"/>
      <c r="J8" s="220"/>
      <c r="K8" s="220"/>
      <c r="L8" s="220"/>
      <c r="M8" s="220"/>
      <c r="N8" s="220"/>
      <c r="O8" s="220"/>
      <c r="P8" s="221"/>
      <c r="Q8" s="42">
        <v>93</v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</row>
    <row r="9" spans="1:33" s="37" customFormat="1" ht="30" customHeight="1" x14ac:dyDescent="0.15">
      <c r="B9" s="41"/>
      <c r="C9" s="968" t="s">
        <v>13</v>
      </c>
      <c r="D9" s="969"/>
      <c r="E9" s="84">
        <v>33.333333333333329</v>
      </c>
      <c r="F9" s="40">
        <v>0</v>
      </c>
      <c r="G9" s="40">
        <v>100</v>
      </c>
      <c r="H9" s="40">
        <v>-56.666666666666664</v>
      </c>
      <c r="I9" s="40">
        <v>-100</v>
      </c>
      <c r="J9" s="40">
        <v>-100</v>
      </c>
      <c r="K9" s="40">
        <v>-100</v>
      </c>
      <c r="L9" s="40">
        <v>-100</v>
      </c>
      <c r="M9" s="40">
        <v>-100</v>
      </c>
      <c r="N9" s="40">
        <v>-100</v>
      </c>
      <c r="O9" s="40">
        <v>-100</v>
      </c>
      <c r="P9" s="39">
        <v>-100</v>
      </c>
      <c r="Q9" s="38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</row>
    <row r="10" spans="1:33" s="28" customFormat="1" ht="18" customHeight="1" x14ac:dyDescent="0.15">
      <c r="D10" s="974" t="s">
        <v>235</v>
      </c>
      <c r="E10" s="974"/>
      <c r="F10" s="974"/>
      <c r="G10" s="974"/>
      <c r="H10" s="974"/>
      <c r="I10" s="974"/>
      <c r="J10" s="974"/>
      <c r="K10" s="974"/>
      <c r="L10" s="974"/>
      <c r="M10" s="974"/>
      <c r="N10" s="974"/>
      <c r="O10" s="974"/>
      <c r="P10" s="974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3" s="28" customFormat="1" ht="18" customHeight="1" x14ac:dyDescent="0.15"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3" s="28" customFormat="1" ht="18" customHeight="1" x14ac:dyDescent="0.15">
      <c r="C12" s="29" t="s">
        <v>12</v>
      </c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3" s="28" customFormat="1" ht="30" customHeight="1" x14ac:dyDescent="0.15">
      <c r="C13" s="36" t="s">
        <v>11</v>
      </c>
      <c r="D13" s="12">
        <v>4</v>
      </c>
      <c r="E13" s="970" t="s">
        <v>10</v>
      </c>
      <c r="F13" s="971"/>
      <c r="G13" s="971"/>
      <c r="H13" s="971"/>
      <c r="I13" s="971"/>
      <c r="J13" s="971"/>
      <c r="K13" s="971"/>
      <c r="L13" s="971"/>
      <c r="M13" s="971"/>
      <c r="N13" s="971"/>
      <c r="O13" s="971"/>
      <c r="P13" s="971"/>
      <c r="Q13" s="207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3" s="28" customFormat="1" ht="30" customHeight="1" x14ac:dyDescent="0.15">
      <c r="C14" s="34" t="s">
        <v>9</v>
      </c>
      <c r="D14" s="33" t="s">
        <v>228</v>
      </c>
      <c r="E14" s="32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3" s="28" customFormat="1" ht="18" customHeight="1" x14ac:dyDescent="0.15"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3" s="28" customFormat="1" ht="18" customHeight="1" x14ac:dyDescent="0.15">
      <c r="C16" s="29" t="s">
        <v>8</v>
      </c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3:32" s="28" customFormat="1" ht="30" customHeight="1" x14ac:dyDescent="0.15">
      <c r="C17" s="951" t="s">
        <v>238</v>
      </c>
      <c r="D17" s="952"/>
      <c r="E17" s="953" t="s">
        <v>20</v>
      </c>
      <c r="F17" s="965" t="s">
        <v>22</v>
      </c>
      <c r="G17" s="953" t="s">
        <v>21</v>
      </c>
      <c r="H17" s="951" t="s">
        <v>230</v>
      </c>
      <c r="I17" s="966"/>
      <c r="J17" s="966"/>
      <c r="K17" s="967"/>
      <c r="L17" s="953" t="s">
        <v>20</v>
      </c>
      <c r="M17" s="965">
        <v>6</v>
      </c>
      <c r="N17" s="953" t="s">
        <v>19</v>
      </c>
      <c r="O17" s="954">
        <v>72</v>
      </c>
      <c r="P17" s="955"/>
      <c r="Q17" s="956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3:32" s="28" customFormat="1" ht="30" customHeight="1" x14ac:dyDescent="0.15">
      <c r="C18" s="960">
        <v>300</v>
      </c>
      <c r="D18" s="961"/>
      <c r="E18" s="953"/>
      <c r="F18" s="953"/>
      <c r="G18" s="953"/>
      <c r="H18" s="962">
        <v>13</v>
      </c>
      <c r="I18" s="963"/>
      <c r="J18" s="963"/>
      <c r="K18" s="964"/>
      <c r="L18" s="953"/>
      <c r="M18" s="953"/>
      <c r="N18" s="953"/>
      <c r="O18" s="957"/>
      <c r="P18" s="958"/>
      <c r="Q18" s="959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3:32" s="28" customFormat="1" ht="18" customHeight="1" x14ac:dyDescent="0.15"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3:32" s="28" customFormat="1" ht="30" customHeight="1" x14ac:dyDescent="0.15">
      <c r="C20" s="946" t="s">
        <v>2</v>
      </c>
      <c r="D20" s="947"/>
      <c r="E20" s="948">
        <v>70</v>
      </c>
      <c r="F20" s="949"/>
      <c r="G20" s="950"/>
      <c r="H20" s="944" t="s">
        <v>1</v>
      </c>
      <c r="I20" s="945"/>
      <c r="J20" s="945"/>
      <c r="K20" s="945"/>
      <c r="L20" s="945"/>
      <c r="M20" s="945"/>
      <c r="N20" s="945"/>
      <c r="O20" s="945"/>
      <c r="P20" s="945"/>
      <c r="Q20" s="945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3:32" s="28" customFormat="1" ht="18" customHeight="1" thickBot="1" x14ac:dyDescent="0.2"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3:32" s="2" customFormat="1" ht="36" customHeight="1" x14ac:dyDescent="0.15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3:32" s="2" customFormat="1" ht="18" customHeight="1" x14ac:dyDescent="0.15">
      <c r="C23" s="899" t="s">
        <v>0</v>
      </c>
      <c r="D23" s="899"/>
    </row>
    <row r="24" spans="3:32" s="2" customFormat="1" ht="31.5" customHeight="1" x14ac:dyDescent="0.15">
      <c r="C24" s="5"/>
      <c r="D24" s="5"/>
      <c r="N24" s="5"/>
      <c r="O24" s="5"/>
      <c r="P24" s="5"/>
      <c r="Q24" s="5"/>
    </row>
    <row r="25" spans="3:32" s="2" customFormat="1" ht="24.95" customHeight="1" x14ac:dyDescent="0.15">
      <c r="C25" s="2" t="s">
        <v>61</v>
      </c>
      <c r="N25" s="5"/>
      <c r="O25" s="5"/>
      <c r="P25" s="5"/>
      <c r="Q25" s="5"/>
    </row>
    <row r="26" spans="3:32" s="2" customFormat="1" ht="24.95" customHeight="1" x14ac:dyDescent="0.15">
      <c r="N26" s="5"/>
      <c r="O26" s="5"/>
      <c r="P26" s="5"/>
      <c r="Q26" s="5"/>
    </row>
    <row r="27" spans="3:32" s="2" customFormat="1" ht="24.95" customHeight="1" x14ac:dyDescent="0.15">
      <c r="C27" s="925" t="s">
        <v>158</v>
      </c>
      <c r="D27" s="925"/>
      <c r="E27" s="925"/>
      <c r="F27" s="925"/>
      <c r="G27" s="925"/>
      <c r="H27" s="925"/>
      <c r="I27" s="925"/>
      <c r="N27" s="5"/>
      <c r="O27" s="5"/>
      <c r="P27" s="5"/>
      <c r="Q27" s="5"/>
    </row>
    <row r="28" spans="3:32" s="2" customFormat="1" ht="24.95" customHeight="1" x14ac:dyDescent="0.15">
      <c r="N28" s="5"/>
      <c r="O28" s="5"/>
      <c r="P28" s="5"/>
      <c r="Q28" s="5"/>
    </row>
    <row r="29" spans="3:32" s="2" customFormat="1" ht="24.95" customHeight="1" x14ac:dyDescent="0.15">
      <c r="C29" s="3"/>
      <c r="D29" s="5"/>
      <c r="N29" s="5"/>
      <c r="O29" s="5"/>
      <c r="P29" s="5"/>
      <c r="Q29" s="5"/>
    </row>
    <row r="30" spans="3:32" s="2" customFormat="1" ht="24.95" customHeight="1" x14ac:dyDescent="0.15">
      <c r="D30" s="202"/>
      <c r="E30" s="202"/>
      <c r="F30" s="202"/>
      <c r="G30" s="202"/>
      <c r="H30" s="202"/>
      <c r="I30" s="898" t="s">
        <v>63</v>
      </c>
      <c r="J30" s="898"/>
      <c r="K30" s="898"/>
      <c r="L30" s="898"/>
      <c r="M30" s="898"/>
      <c r="N30" s="898"/>
      <c r="O30" s="898"/>
      <c r="P30" s="898"/>
      <c r="Q30" s="898"/>
    </row>
    <row r="31" spans="3:32" s="2" customFormat="1" ht="24.95" customHeight="1" x14ac:dyDescent="0.15">
      <c r="D31" s="202"/>
      <c r="E31" s="202"/>
      <c r="F31" s="202"/>
      <c r="G31" s="202"/>
      <c r="H31" s="202"/>
      <c r="I31" s="202"/>
      <c r="J31" s="204"/>
      <c r="K31" s="204"/>
      <c r="L31" s="204"/>
      <c r="M31" s="204"/>
      <c r="N31" s="204"/>
      <c r="O31" s="204"/>
      <c r="P31" s="204"/>
      <c r="Q31" s="204"/>
    </row>
    <row r="32" spans="3:32" s="2" customFormat="1" ht="24.95" customHeight="1" x14ac:dyDescent="0.15">
      <c r="D32" s="202"/>
      <c r="E32" s="202"/>
      <c r="F32" s="202"/>
      <c r="G32" s="202"/>
      <c r="H32" s="202"/>
      <c r="I32" s="202"/>
      <c r="J32" s="204"/>
      <c r="K32" s="204"/>
      <c r="L32" s="204"/>
      <c r="M32" s="204"/>
      <c r="N32" s="204"/>
      <c r="O32" s="204"/>
      <c r="P32" s="204"/>
      <c r="Q32" s="204"/>
    </row>
    <row r="33" spans="1:32" s="2" customFormat="1" ht="24.95" customHeight="1" x14ac:dyDescent="0.15">
      <c r="D33" s="202"/>
      <c r="E33" s="202"/>
      <c r="F33" s="202"/>
      <c r="G33" s="202"/>
      <c r="H33" s="202"/>
      <c r="I33" s="202"/>
      <c r="J33" s="204"/>
      <c r="K33" s="204"/>
      <c r="L33" s="204"/>
      <c r="M33" s="204"/>
      <c r="N33" s="204"/>
      <c r="O33" s="204"/>
      <c r="P33" s="204"/>
      <c r="Q33" s="204"/>
    </row>
    <row r="34" spans="1:32" s="2" customFormat="1" ht="24.95" customHeight="1" x14ac:dyDescent="0.15">
      <c r="C34" s="203"/>
      <c r="D34" s="205"/>
      <c r="E34" s="205"/>
      <c r="F34" s="205"/>
      <c r="G34" s="205"/>
      <c r="H34" s="205"/>
      <c r="I34" s="205"/>
      <c r="J34" s="205"/>
      <c r="K34" s="5"/>
      <c r="L34" s="5"/>
      <c r="M34" s="5"/>
      <c r="N34" s="5"/>
    </row>
    <row r="35" spans="1:32" s="2" customFormat="1" ht="24.95" customHeight="1" x14ac:dyDescent="0.15">
      <c r="A35" s="4"/>
      <c r="B35" s="98"/>
      <c r="C35" s="897" t="s">
        <v>62</v>
      </c>
      <c r="D35" s="897"/>
      <c r="E35" s="897"/>
      <c r="F35" s="897"/>
      <c r="G35" s="897"/>
      <c r="H35" s="897"/>
      <c r="I35" s="897"/>
      <c r="J35" s="897"/>
      <c r="K35" s="897"/>
      <c r="L35" s="897"/>
      <c r="M35" s="897"/>
      <c r="N35" s="897"/>
      <c r="O35" s="897"/>
      <c r="P35" s="897"/>
      <c r="Q35" s="897"/>
      <c r="R35" s="897"/>
    </row>
    <row r="36" spans="1:32" s="2" customFormat="1" ht="24.95" customHeight="1" x14ac:dyDescent="0.15">
      <c r="C36" s="897"/>
      <c r="D36" s="897"/>
      <c r="E36" s="897"/>
      <c r="F36" s="897"/>
      <c r="G36" s="897"/>
      <c r="H36" s="897"/>
      <c r="I36" s="897"/>
      <c r="J36" s="897"/>
      <c r="K36" s="897"/>
      <c r="L36" s="897"/>
      <c r="M36" s="897"/>
      <c r="N36" s="897"/>
      <c r="O36" s="897"/>
      <c r="P36" s="897"/>
      <c r="Q36" s="897"/>
      <c r="R36" s="897"/>
    </row>
    <row r="37" spans="1:32" s="2" customFormat="1" ht="24.95" customHeight="1" x14ac:dyDescent="0.15">
      <c r="C37" s="897"/>
      <c r="D37" s="897"/>
      <c r="E37" s="897"/>
      <c r="F37" s="897"/>
      <c r="G37" s="897"/>
      <c r="H37" s="897"/>
      <c r="I37" s="897"/>
      <c r="J37" s="897"/>
      <c r="K37" s="897"/>
      <c r="L37" s="897"/>
      <c r="M37" s="897"/>
      <c r="N37" s="897"/>
      <c r="O37" s="897"/>
      <c r="P37" s="897"/>
      <c r="Q37" s="897"/>
      <c r="R37" s="897"/>
    </row>
    <row r="38" spans="1:32" s="2" customFormat="1" ht="24.95" customHeight="1" x14ac:dyDescent="0.15">
      <c r="C38" s="897"/>
      <c r="D38" s="897"/>
      <c r="E38" s="897"/>
      <c r="F38" s="897"/>
      <c r="G38" s="897"/>
      <c r="H38" s="897"/>
      <c r="I38" s="897"/>
      <c r="J38" s="897"/>
      <c r="K38" s="897"/>
      <c r="L38" s="897"/>
      <c r="M38" s="897"/>
      <c r="N38" s="897"/>
      <c r="O38" s="897"/>
      <c r="P38" s="897"/>
      <c r="Q38" s="897"/>
      <c r="R38" s="897"/>
    </row>
    <row r="39" spans="1:32" s="2" customFormat="1" ht="24.95" customHeight="1" x14ac:dyDescent="0.15">
      <c r="C39" s="897"/>
      <c r="D39" s="897"/>
      <c r="E39" s="897"/>
      <c r="F39" s="897"/>
      <c r="G39" s="897"/>
      <c r="H39" s="897"/>
      <c r="I39" s="897"/>
      <c r="J39" s="897"/>
      <c r="K39" s="897"/>
      <c r="L39" s="897"/>
      <c r="M39" s="897"/>
      <c r="N39" s="897"/>
      <c r="O39" s="897"/>
      <c r="P39" s="897"/>
      <c r="Q39" s="897"/>
      <c r="R39" s="897"/>
    </row>
    <row r="40" spans="1:32" s="2" customFormat="1" ht="24.95" customHeight="1" x14ac:dyDescent="0.15">
      <c r="C40" s="897"/>
      <c r="D40" s="897"/>
      <c r="E40" s="897"/>
      <c r="F40" s="897"/>
      <c r="G40" s="897"/>
      <c r="H40" s="897"/>
      <c r="I40" s="897"/>
      <c r="J40" s="897"/>
      <c r="K40" s="897"/>
      <c r="L40" s="897"/>
      <c r="M40" s="897"/>
      <c r="N40" s="897"/>
      <c r="O40" s="897"/>
      <c r="P40" s="897"/>
      <c r="Q40" s="897"/>
      <c r="R40" s="897"/>
    </row>
    <row r="41" spans="1:32" s="2" customFormat="1" ht="24.95" customHeight="1" x14ac:dyDescent="0.15"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</row>
    <row r="42" spans="1:32" s="2" customFormat="1" ht="24.95" customHeight="1" x14ac:dyDescent="0.15"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</row>
    <row r="43" spans="1:32" s="2" customFormat="1" ht="24.95" customHeight="1" x14ac:dyDescent="0.15"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</row>
    <row r="44" spans="1:32" s="28" customFormat="1" ht="18" customHeight="1" x14ac:dyDescent="0.15"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s="28" customFormat="1" ht="18" customHeight="1" x14ac:dyDescent="0.15"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s="28" customFormat="1" ht="18" customHeight="1" x14ac:dyDescent="0.15"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s="28" customFormat="1" ht="18" customHeight="1" x14ac:dyDescent="0.15"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s="28" customFormat="1" ht="18" customHeight="1" x14ac:dyDescent="0.15"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21:32" s="28" customFormat="1" ht="18" customHeight="1" x14ac:dyDescent="0.15"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21:32" s="28" customFormat="1" ht="18" customHeight="1" x14ac:dyDescent="0.15"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21:32" s="28" customFormat="1" ht="18" customHeight="1" x14ac:dyDescent="0.15"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21:32" s="28" customFormat="1" ht="17.25" customHeight="1" x14ac:dyDescent="0.15"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21:32" s="28" customFormat="1" ht="17.25" customHeight="1" x14ac:dyDescent="0.15"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21:32" s="28" customFormat="1" ht="17.25" customHeight="1" x14ac:dyDescent="0.15"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21:32" s="28" customFormat="1" ht="17.25" customHeight="1" x14ac:dyDescent="0.15"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21:32" s="28" customFormat="1" ht="17.25" customHeight="1" x14ac:dyDescent="0.15"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21:32" s="28" customFormat="1" ht="17.25" customHeight="1" x14ac:dyDescent="0.15"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21:32" s="28" customFormat="1" ht="17.25" customHeight="1" x14ac:dyDescent="0.15"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21:32" s="28" customFormat="1" ht="17.25" customHeight="1" x14ac:dyDescent="0.15"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21:32" s="28" customFormat="1" ht="17.25" customHeight="1" x14ac:dyDescent="0.15"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21:32" s="28" customFormat="1" ht="17.25" customHeight="1" x14ac:dyDescent="0.15"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21:32" s="28" customFormat="1" ht="17.25" customHeight="1" x14ac:dyDescent="0.15"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21:32" s="28" customFormat="1" ht="17.25" customHeight="1" x14ac:dyDescent="0.15"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21:32" s="28" customFormat="1" ht="17.25" customHeight="1" x14ac:dyDescent="0.15"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21:32" s="28" customFormat="1" ht="17.25" customHeight="1" x14ac:dyDescent="0.15"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21:32" s="28" customFormat="1" ht="17.25" customHeight="1" x14ac:dyDescent="0.15"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21:32" s="28" customFormat="1" ht="17.25" customHeight="1" x14ac:dyDescent="0.15"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21:32" s="28" customFormat="1" ht="17.25" customHeight="1" x14ac:dyDescent="0.15"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21:32" s="28" customFormat="1" ht="17.25" customHeight="1" x14ac:dyDescent="0.15"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21:32" s="28" customFormat="1" ht="17.25" customHeight="1" x14ac:dyDescent="0.15"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21:32" s="28" customFormat="1" ht="17.25" customHeight="1" x14ac:dyDescent="0.15"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21:32" s="28" customFormat="1" ht="17.25" customHeight="1" x14ac:dyDescent="0.15"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21:32" s="28" customFormat="1" ht="17.25" customHeight="1" x14ac:dyDescent="0.15"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21:32" s="28" customFormat="1" ht="17.25" customHeight="1" x14ac:dyDescent="0.15"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21:32" s="28" customFormat="1" ht="17.25" customHeight="1" x14ac:dyDescent="0.15"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21:32" s="28" customFormat="1" ht="17.25" customHeight="1" x14ac:dyDescent="0.15"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21:32" s="28" customFormat="1" ht="17.25" customHeight="1" x14ac:dyDescent="0.15"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21:32" s="28" customFormat="1" ht="17.25" customHeight="1" x14ac:dyDescent="0.15"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21:32" s="28" customFormat="1" ht="17.25" customHeight="1" x14ac:dyDescent="0.15"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21:32" s="28" customFormat="1" ht="17.25" customHeight="1" x14ac:dyDescent="0.15"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21:32" s="28" customFormat="1" ht="17.25" customHeight="1" x14ac:dyDescent="0.15"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21:32" s="28" customFormat="1" ht="17.25" customHeight="1" x14ac:dyDescent="0.15"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21:32" s="28" customFormat="1" ht="17.25" customHeight="1" x14ac:dyDescent="0.15"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21:32" s="28" customFormat="1" ht="17.25" customHeight="1" x14ac:dyDescent="0.15"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21:32" s="28" customFormat="1" ht="17.25" customHeight="1" x14ac:dyDescent="0.15"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21:32" s="28" customFormat="1" ht="17.25" customHeight="1" x14ac:dyDescent="0.15"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21:32" s="28" customFormat="1" ht="17.25" customHeight="1" x14ac:dyDescent="0.15"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21:32" s="28" customFormat="1" ht="17.25" customHeight="1" x14ac:dyDescent="0.15"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21:32" s="28" customFormat="1" ht="17.25" customHeight="1" x14ac:dyDescent="0.15"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21:32" s="28" customFormat="1" ht="17.25" customHeight="1" x14ac:dyDescent="0.15"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21:32" s="28" customFormat="1" ht="17.25" customHeight="1" x14ac:dyDescent="0.15"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21:32" s="28" customFormat="1" ht="17.25" customHeight="1" x14ac:dyDescent="0.15"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21:32" s="28" customFormat="1" ht="17.25" customHeight="1" x14ac:dyDescent="0.15"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21:32" s="28" customFormat="1" ht="17.25" customHeight="1" x14ac:dyDescent="0.15"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21:32" s="28" customFormat="1" ht="17.25" customHeight="1" x14ac:dyDescent="0.15"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21:32" s="28" customFormat="1" ht="17.25" customHeight="1" x14ac:dyDescent="0.15"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21:32" s="28" customFormat="1" ht="17.25" customHeight="1" x14ac:dyDescent="0.15"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21:32" s="28" customFormat="1" ht="17.25" customHeight="1" x14ac:dyDescent="0.15"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21:32" s="28" customFormat="1" ht="17.25" customHeight="1" x14ac:dyDescent="0.15"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21:32" s="28" customFormat="1" ht="17.25" customHeight="1" x14ac:dyDescent="0.15"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21:32" s="28" customFormat="1" ht="17.25" customHeight="1" x14ac:dyDescent="0.15"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21:32" s="28" customFormat="1" ht="17.25" customHeight="1" x14ac:dyDescent="0.15"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21:32" s="28" customFormat="1" ht="17.25" customHeight="1" x14ac:dyDescent="0.15"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21:32" s="28" customFormat="1" ht="17.25" customHeight="1" x14ac:dyDescent="0.15"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21:32" s="28" customFormat="1" ht="17.25" customHeight="1" x14ac:dyDescent="0.15"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21:32" s="28" customFormat="1" ht="17.25" customHeight="1" x14ac:dyDescent="0.15"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21:32" s="28" customFormat="1" ht="17.25" customHeight="1" x14ac:dyDescent="0.15"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21:32" s="28" customFormat="1" ht="17.25" customHeight="1" x14ac:dyDescent="0.15"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21:32" s="28" customFormat="1" ht="17.25" customHeight="1" x14ac:dyDescent="0.15"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21:32" s="28" customFormat="1" ht="17.25" customHeight="1" x14ac:dyDescent="0.15"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21:32" s="28" customFormat="1" ht="17.25" customHeight="1" x14ac:dyDescent="0.15"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21:32" s="28" customFormat="1" ht="17.25" customHeight="1" x14ac:dyDescent="0.15"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21:32" s="28" customFormat="1" ht="17.25" customHeight="1" x14ac:dyDescent="0.15"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21:32" s="28" customFormat="1" ht="17.25" customHeight="1" x14ac:dyDescent="0.15"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21:32" s="28" customFormat="1" ht="17.25" customHeight="1" x14ac:dyDescent="0.15"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21:32" s="28" customFormat="1" ht="17.25" customHeight="1" x14ac:dyDescent="0.15"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21:32" s="28" customFormat="1" ht="17.25" customHeight="1" x14ac:dyDescent="0.15"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21:32" s="28" customFormat="1" ht="17.25" customHeight="1" x14ac:dyDescent="0.15"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21:32" s="28" customFormat="1" ht="17.25" customHeight="1" x14ac:dyDescent="0.15"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21:32" s="28" customFormat="1" ht="17.25" customHeight="1" x14ac:dyDescent="0.15"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21:32" s="28" customFormat="1" ht="17.25" customHeight="1" x14ac:dyDescent="0.15"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21:32" s="28" customFormat="1" ht="17.25" customHeight="1" x14ac:dyDescent="0.15"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21:32" s="28" customFormat="1" ht="17.25" customHeight="1" x14ac:dyDescent="0.15"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21:32" s="28" customFormat="1" ht="17.25" customHeight="1" x14ac:dyDescent="0.15"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21:32" s="28" customFormat="1" ht="17.25" customHeight="1" x14ac:dyDescent="0.15"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21:32" s="28" customFormat="1" ht="17.25" customHeight="1" x14ac:dyDescent="0.15"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21:32" s="28" customFormat="1" ht="17.25" customHeight="1" x14ac:dyDescent="0.15"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21:32" s="28" customFormat="1" ht="17.25" customHeight="1" x14ac:dyDescent="0.15"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21:32" s="28" customFormat="1" ht="17.25" customHeight="1" x14ac:dyDescent="0.15"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21:32" s="28" customFormat="1" ht="17.25" customHeight="1" x14ac:dyDescent="0.15"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21:32" s="28" customFormat="1" ht="17.25" customHeight="1" x14ac:dyDescent="0.15"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21:32" s="28" customFormat="1" ht="17.25" customHeight="1" x14ac:dyDescent="0.15"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21:32" s="28" customFormat="1" ht="17.25" customHeight="1" x14ac:dyDescent="0.15"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21:32" s="28" customFormat="1" ht="17.25" customHeight="1" x14ac:dyDescent="0.15"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21:32" s="28" customFormat="1" ht="17.25" customHeight="1" x14ac:dyDescent="0.15"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21:32" s="28" customFormat="1" ht="17.25" customHeight="1" x14ac:dyDescent="0.15"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21:32" s="28" customFormat="1" ht="17.25" customHeight="1" x14ac:dyDescent="0.15"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21:32" s="28" customFormat="1" ht="17.25" customHeight="1" x14ac:dyDescent="0.15"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21:32" s="28" customFormat="1" ht="17.25" customHeight="1" x14ac:dyDescent="0.15"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21:32" s="28" customFormat="1" ht="17.25" customHeight="1" x14ac:dyDescent="0.15"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21:32" s="28" customFormat="1" ht="17.25" customHeight="1" x14ac:dyDescent="0.15"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21:32" s="28" customFormat="1" ht="17.25" customHeight="1" x14ac:dyDescent="0.15"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21:32" s="28" customFormat="1" ht="17.25" customHeight="1" x14ac:dyDescent="0.15"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21:32" s="28" customFormat="1" ht="17.25" customHeight="1" x14ac:dyDescent="0.15"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21:32" s="28" customFormat="1" ht="17.25" customHeight="1" x14ac:dyDescent="0.15"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21:32" s="28" customFormat="1" ht="17.25" customHeight="1" x14ac:dyDescent="0.15"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21:32" s="28" customFormat="1" ht="17.25" customHeight="1" x14ac:dyDescent="0.15"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21:32" s="28" customFormat="1" ht="17.25" customHeight="1" x14ac:dyDescent="0.15"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21:32" s="28" customFormat="1" ht="17.25" customHeight="1" x14ac:dyDescent="0.15"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21:32" s="28" customFormat="1" ht="17.25" customHeight="1" x14ac:dyDescent="0.15"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21:32" s="28" customFormat="1" ht="17.25" customHeight="1" x14ac:dyDescent="0.15"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21:32" s="28" customFormat="1" ht="17.25" customHeight="1" x14ac:dyDescent="0.15"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21:32" s="28" customFormat="1" ht="17.25" customHeight="1" x14ac:dyDescent="0.15"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21:32" s="28" customFormat="1" ht="17.25" customHeight="1" x14ac:dyDescent="0.15"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21:32" s="28" customFormat="1" ht="17.25" customHeight="1" x14ac:dyDescent="0.15"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21:32" ht="17.25" customHeight="1" x14ac:dyDescent="0.15"/>
    <row r="157" spans="21:32" ht="17.25" customHeight="1" x14ac:dyDescent="0.15"/>
    <row r="158" spans="21:32" ht="17.25" customHeight="1" x14ac:dyDescent="0.15"/>
    <row r="159" spans="21:32" ht="17.25" customHeight="1" x14ac:dyDescent="0.15"/>
    <row r="160" spans="21:32" ht="17.25" customHeight="1" x14ac:dyDescent="0.15"/>
    <row r="161" ht="17.25" customHeight="1" x14ac:dyDescent="0.15"/>
    <row r="162" ht="17.25" customHeight="1" x14ac:dyDescent="0.15"/>
    <row r="163" ht="17.25" customHeight="1" x14ac:dyDescent="0.15"/>
    <row r="164" ht="17.25" customHeight="1" x14ac:dyDescent="0.15"/>
    <row r="165" ht="17.25" customHeight="1" x14ac:dyDescent="0.15"/>
    <row r="166" ht="17.25" customHeight="1" x14ac:dyDescent="0.15"/>
    <row r="167" ht="17.25" customHeight="1" x14ac:dyDescent="0.15"/>
    <row r="168" ht="17.25" customHeight="1" x14ac:dyDescent="0.15"/>
    <row r="169" ht="17.25" customHeight="1" x14ac:dyDescent="0.15"/>
    <row r="170" ht="17.25" customHeight="1" x14ac:dyDescent="0.15"/>
    <row r="171" ht="17.25" customHeight="1" x14ac:dyDescent="0.15"/>
    <row r="172" ht="17.25" customHeight="1" x14ac:dyDescent="0.15"/>
    <row r="173" ht="17.25" customHeight="1" x14ac:dyDescent="0.15"/>
    <row r="174" ht="17.25" customHeight="1" x14ac:dyDescent="0.15"/>
    <row r="175" ht="17.25" customHeight="1" x14ac:dyDescent="0.15"/>
    <row r="176" ht="17.25" customHeight="1" x14ac:dyDescent="0.15"/>
    <row r="177" ht="17.25" customHeight="1" x14ac:dyDescent="0.15"/>
    <row r="178" ht="17.25" customHeight="1" x14ac:dyDescent="0.15"/>
    <row r="179" ht="17.25" customHeight="1" x14ac:dyDescent="0.15"/>
    <row r="180" ht="17.25" customHeight="1" x14ac:dyDescent="0.15"/>
    <row r="181" ht="17.25" customHeight="1" x14ac:dyDescent="0.15"/>
    <row r="182" ht="17.25" customHeight="1" x14ac:dyDescent="0.15"/>
    <row r="183" ht="17.25" customHeight="1" x14ac:dyDescent="0.15"/>
    <row r="184" ht="17.25" customHeight="1" x14ac:dyDescent="0.15"/>
    <row r="185" ht="17.25" customHeight="1" x14ac:dyDescent="0.15"/>
    <row r="186" ht="17.25" customHeight="1" x14ac:dyDescent="0.15"/>
    <row r="187" ht="17.25" customHeight="1" x14ac:dyDescent="0.15"/>
    <row r="188" ht="17.25" customHeight="1" x14ac:dyDescent="0.15"/>
    <row r="189" ht="17.25" customHeight="1" x14ac:dyDescent="0.15"/>
    <row r="190" ht="17.25" customHeight="1" x14ac:dyDescent="0.15"/>
    <row r="191" ht="17.25" customHeight="1" x14ac:dyDescent="0.15"/>
    <row r="192" ht="17.25" customHeight="1" x14ac:dyDescent="0.15"/>
    <row r="193" ht="17.25" customHeight="1" x14ac:dyDescent="0.15"/>
    <row r="194" ht="17.25" customHeight="1" x14ac:dyDescent="0.15"/>
    <row r="195" ht="17.25" customHeight="1" x14ac:dyDescent="0.15"/>
    <row r="196" ht="17.25" customHeight="1" x14ac:dyDescent="0.15"/>
    <row r="197" ht="17.25" customHeight="1" x14ac:dyDescent="0.15"/>
    <row r="198" ht="17.25" customHeight="1" x14ac:dyDescent="0.15"/>
    <row r="199" ht="17.25" customHeight="1" x14ac:dyDescent="0.15"/>
    <row r="200" ht="17.25" customHeight="1" x14ac:dyDescent="0.15"/>
    <row r="201" ht="17.25" customHeight="1" x14ac:dyDescent="0.15"/>
    <row r="202" ht="17.25" customHeight="1" x14ac:dyDescent="0.15"/>
    <row r="203" ht="17.25" customHeight="1" x14ac:dyDescent="0.15"/>
    <row r="204" ht="17.25" customHeight="1" x14ac:dyDescent="0.15"/>
    <row r="205" ht="17.25" customHeight="1" x14ac:dyDescent="0.15"/>
    <row r="206" ht="17.25" customHeight="1" x14ac:dyDescent="0.15"/>
    <row r="207" ht="17.25" customHeight="1" x14ac:dyDescent="0.15"/>
    <row r="208" ht="17.25" customHeight="1" x14ac:dyDescent="0.15"/>
    <row r="209" ht="17.25" customHeight="1" x14ac:dyDescent="0.15"/>
    <row r="210" ht="17.25" customHeight="1" x14ac:dyDescent="0.15"/>
    <row r="211" ht="17.25" customHeight="1" x14ac:dyDescent="0.15"/>
    <row r="212" ht="17.25" customHeight="1" x14ac:dyDescent="0.15"/>
    <row r="213" ht="17.25" customHeight="1" x14ac:dyDescent="0.15"/>
    <row r="214" ht="17.25" customHeight="1" x14ac:dyDescent="0.15"/>
    <row r="215" ht="17.25" customHeight="1" x14ac:dyDescent="0.15"/>
    <row r="216" ht="17.25" customHeight="1" x14ac:dyDescent="0.15"/>
    <row r="217" ht="17.25" customHeight="1" x14ac:dyDescent="0.15"/>
    <row r="218" ht="17.25" customHeight="1" x14ac:dyDescent="0.15"/>
    <row r="219" ht="17.25" customHeight="1" x14ac:dyDescent="0.15"/>
    <row r="220" ht="17.25" customHeight="1" x14ac:dyDescent="0.15"/>
    <row r="221" ht="17.25" customHeight="1" x14ac:dyDescent="0.15"/>
    <row r="222" ht="17.25" customHeight="1" x14ac:dyDescent="0.15"/>
    <row r="223" ht="17.25" customHeight="1" x14ac:dyDescent="0.15"/>
    <row r="224" ht="17.25" customHeight="1" x14ac:dyDescent="0.15"/>
    <row r="225" ht="17.25" customHeight="1" x14ac:dyDescent="0.15"/>
    <row r="226" ht="17.25" customHeight="1" x14ac:dyDescent="0.15"/>
    <row r="227" ht="17.25" customHeight="1" x14ac:dyDescent="0.15"/>
    <row r="228" ht="17.25" customHeight="1" x14ac:dyDescent="0.15"/>
    <row r="229" ht="17.25" customHeight="1" x14ac:dyDescent="0.15"/>
    <row r="230" ht="17.25" customHeight="1" x14ac:dyDescent="0.15"/>
    <row r="231" ht="17.25" customHeight="1" x14ac:dyDescent="0.15"/>
    <row r="232" ht="17.25" customHeight="1" x14ac:dyDescent="0.15"/>
    <row r="233" ht="17.25" customHeight="1" x14ac:dyDescent="0.15"/>
    <row r="234" ht="17.25" customHeight="1" x14ac:dyDescent="0.15"/>
    <row r="235" ht="17.25" customHeight="1" x14ac:dyDescent="0.15"/>
    <row r="236" ht="17.25" customHeight="1" x14ac:dyDescent="0.15"/>
    <row r="237" ht="17.25" customHeight="1" x14ac:dyDescent="0.15"/>
    <row r="238" ht="17.25" customHeight="1" x14ac:dyDescent="0.15"/>
    <row r="239" ht="17.25" customHeight="1" x14ac:dyDescent="0.15"/>
    <row r="240" ht="17.25" customHeight="1" x14ac:dyDescent="0.15"/>
    <row r="241" ht="17.25" customHeight="1" x14ac:dyDescent="0.15"/>
    <row r="242" ht="17.25" customHeight="1" x14ac:dyDescent="0.15"/>
    <row r="243" ht="17.25" customHeight="1" x14ac:dyDescent="0.15"/>
    <row r="244" ht="17.25" customHeight="1" x14ac:dyDescent="0.15"/>
    <row r="245" ht="17.25" customHeight="1" x14ac:dyDescent="0.15"/>
    <row r="246" ht="17.25" customHeight="1" x14ac:dyDescent="0.15"/>
    <row r="247" ht="17.25" customHeight="1" x14ac:dyDescent="0.15"/>
    <row r="248" ht="17.25" customHeight="1" x14ac:dyDescent="0.15"/>
    <row r="249" ht="17.25" customHeight="1" x14ac:dyDescent="0.15"/>
    <row r="250" ht="17.25" customHeight="1" x14ac:dyDescent="0.15"/>
    <row r="251" ht="17.25" customHeight="1" x14ac:dyDescent="0.15"/>
    <row r="252" ht="17.25" customHeight="1" x14ac:dyDescent="0.15"/>
    <row r="253" ht="17.25" customHeight="1" x14ac:dyDescent="0.15"/>
    <row r="254" ht="17.25" customHeight="1" x14ac:dyDescent="0.15"/>
    <row r="255" ht="17.25" customHeight="1" x14ac:dyDescent="0.15"/>
    <row r="256" ht="17.25" customHeight="1" x14ac:dyDescent="0.15"/>
    <row r="257" ht="17.25" customHeight="1" x14ac:dyDescent="0.15"/>
    <row r="258" ht="17.25" customHeight="1" x14ac:dyDescent="0.15"/>
    <row r="259" ht="17.25" customHeight="1" x14ac:dyDescent="0.15"/>
    <row r="260" ht="17.25" customHeight="1" x14ac:dyDescent="0.15"/>
    <row r="261" ht="17.25" customHeight="1" x14ac:dyDescent="0.15"/>
    <row r="262" ht="17.25" customHeight="1" x14ac:dyDescent="0.15"/>
    <row r="263" ht="17.25" customHeight="1" x14ac:dyDescent="0.15"/>
    <row r="264" ht="17.25" customHeight="1" x14ac:dyDescent="0.15"/>
    <row r="265" ht="17.25" customHeight="1" x14ac:dyDescent="0.15"/>
    <row r="266" ht="17.25" customHeight="1" x14ac:dyDescent="0.15"/>
    <row r="267" ht="17.25" customHeight="1" x14ac:dyDescent="0.15"/>
    <row r="268" ht="17.25" customHeight="1" x14ac:dyDescent="0.15"/>
    <row r="269" ht="17.25" customHeight="1" x14ac:dyDescent="0.15"/>
    <row r="270" ht="17.25" customHeight="1" x14ac:dyDescent="0.15"/>
    <row r="271" ht="17.25" customHeight="1" x14ac:dyDescent="0.15"/>
    <row r="272" ht="17.25" customHeight="1" x14ac:dyDescent="0.15"/>
    <row r="273" ht="17.25" customHeight="1" x14ac:dyDescent="0.15"/>
    <row r="274" ht="17.25" customHeight="1" x14ac:dyDescent="0.15"/>
    <row r="275" ht="17.25" customHeight="1" x14ac:dyDescent="0.15"/>
    <row r="276" ht="17.25" customHeight="1" x14ac:dyDescent="0.15"/>
    <row r="277" ht="17.25" customHeight="1" x14ac:dyDescent="0.15"/>
    <row r="278" ht="17.25" customHeight="1" x14ac:dyDescent="0.15"/>
    <row r="279" ht="17.25" customHeight="1" x14ac:dyDescent="0.15"/>
    <row r="280" ht="17.25" customHeight="1" x14ac:dyDescent="0.15"/>
    <row r="281" ht="17.25" customHeight="1" x14ac:dyDescent="0.15"/>
    <row r="282" ht="17.25" customHeight="1" x14ac:dyDescent="0.15"/>
    <row r="283" ht="17.25" customHeight="1" x14ac:dyDescent="0.15"/>
    <row r="284" ht="17.25" customHeight="1" x14ac:dyDescent="0.15"/>
    <row r="285" ht="17.25" customHeight="1" x14ac:dyDescent="0.15"/>
    <row r="286" ht="17.25" customHeight="1" x14ac:dyDescent="0.15"/>
    <row r="287" ht="17.25" customHeight="1" x14ac:dyDescent="0.15"/>
    <row r="288" ht="17.25" customHeight="1" x14ac:dyDescent="0.15"/>
    <row r="289" ht="17.25" customHeight="1" x14ac:dyDescent="0.15"/>
    <row r="290" ht="17.25" customHeight="1" x14ac:dyDescent="0.15"/>
    <row r="291" ht="17.25" customHeight="1" x14ac:dyDescent="0.15"/>
    <row r="292" ht="17.25" customHeight="1" x14ac:dyDescent="0.15"/>
    <row r="293" ht="17.25" customHeight="1" x14ac:dyDescent="0.15"/>
    <row r="294" ht="17.25" customHeight="1" x14ac:dyDescent="0.15"/>
    <row r="295" ht="17.25" customHeight="1" x14ac:dyDescent="0.15"/>
    <row r="296" ht="17.25" customHeight="1" x14ac:dyDescent="0.15"/>
    <row r="297" ht="17.25" customHeight="1" x14ac:dyDescent="0.15"/>
    <row r="298" ht="17.25" customHeight="1" x14ac:dyDescent="0.15"/>
    <row r="299" ht="17.25" customHeight="1" x14ac:dyDescent="0.15"/>
    <row r="300" ht="17.25" customHeight="1" x14ac:dyDescent="0.15"/>
    <row r="301" ht="17.25" customHeight="1" x14ac:dyDescent="0.15"/>
    <row r="302" ht="17.25" customHeight="1" x14ac:dyDescent="0.15"/>
    <row r="303" ht="17.25" customHeight="1" x14ac:dyDescent="0.15"/>
    <row r="304" ht="17.25" customHeight="1" x14ac:dyDescent="0.15"/>
    <row r="305" ht="17.25" customHeight="1" x14ac:dyDescent="0.15"/>
    <row r="306" ht="17.25" customHeight="1" x14ac:dyDescent="0.15"/>
    <row r="307" ht="17.25" customHeight="1" x14ac:dyDescent="0.15"/>
    <row r="308" ht="17.25" customHeight="1" x14ac:dyDescent="0.15"/>
    <row r="309" ht="17.25" customHeight="1" x14ac:dyDescent="0.15"/>
    <row r="310" ht="17.25" customHeight="1" x14ac:dyDescent="0.15"/>
    <row r="311" ht="17.25" customHeight="1" x14ac:dyDescent="0.15"/>
    <row r="312" ht="17.25" customHeight="1" x14ac:dyDescent="0.15"/>
    <row r="313" ht="17.25" customHeight="1" x14ac:dyDescent="0.15"/>
    <row r="314" ht="17.25" customHeight="1" x14ac:dyDescent="0.15"/>
    <row r="315" ht="17.25" customHeight="1" x14ac:dyDescent="0.15"/>
    <row r="316" ht="17.25" customHeight="1" x14ac:dyDescent="0.15"/>
    <row r="317" ht="17.25" customHeight="1" x14ac:dyDescent="0.15"/>
    <row r="318" ht="17.25" customHeight="1" x14ac:dyDescent="0.15"/>
    <row r="319" ht="17.25" customHeight="1" x14ac:dyDescent="0.15"/>
    <row r="320" ht="17.25" customHeight="1" x14ac:dyDescent="0.15"/>
    <row r="321" ht="17.25" customHeight="1" x14ac:dyDescent="0.15"/>
    <row r="322" ht="17.25" customHeight="1" x14ac:dyDescent="0.15"/>
    <row r="323" ht="17.25" customHeight="1" x14ac:dyDescent="0.15"/>
    <row r="324" ht="17.25" customHeight="1" x14ac:dyDescent="0.15"/>
    <row r="325" ht="17.25" customHeight="1" x14ac:dyDescent="0.15"/>
    <row r="326" ht="17.25" customHeight="1" x14ac:dyDescent="0.15"/>
    <row r="327" ht="17.25" customHeight="1" x14ac:dyDescent="0.15"/>
    <row r="328" ht="17.25" customHeight="1" x14ac:dyDescent="0.15"/>
    <row r="329" ht="17.25" customHeight="1" x14ac:dyDescent="0.15"/>
    <row r="330" ht="17.25" customHeight="1" x14ac:dyDescent="0.15"/>
    <row r="331" ht="17.25" customHeight="1" x14ac:dyDescent="0.15"/>
    <row r="332" ht="17.25" customHeight="1" x14ac:dyDescent="0.15"/>
    <row r="333" ht="17.25" customHeight="1" x14ac:dyDescent="0.15"/>
    <row r="334" ht="17.25" customHeight="1" x14ac:dyDescent="0.15"/>
    <row r="335" ht="17.25" customHeight="1" x14ac:dyDescent="0.15"/>
    <row r="336" ht="17.25" customHeight="1" x14ac:dyDescent="0.15"/>
    <row r="337" ht="17.25" customHeight="1" x14ac:dyDescent="0.15"/>
    <row r="338" ht="17.25" customHeight="1" x14ac:dyDescent="0.15"/>
    <row r="339" ht="17.25" customHeight="1" x14ac:dyDescent="0.15"/>
    <row r="340" ht="17.25" customHeight="1" x14ac:dyDescent="0.15"/>
    <row r="341" ht="17.25" customHeight="1" x14ac:dyDescent="0.15"/>
    <row r="342" ht="17.25" customHeight="1" x14ac:dyDescent="0.15"/>
    <row r="343" ht="17.25" customHeight="1" x14ac:dyDescent="0.15"/>
    <row r="344" ht="17.25" customHeight="1" x14ac:dyDescent="0.15"/>
    <row r="345" ht="17.25" customHeight="1" x14ac:dyDescent="0.15"/>
    <row r="346" ht="17.25" customHeight="1" x14ac:dyDescent="0.15"/>
    <row r="347" ht="17.25" customHeight="1" x14ac:dyDescent="0.15"/>
    <row r="348" ht="17.25" customHeight="1" x14ac:dyDescent="0.15"/>
    <row r="349" ht="17.25" customHeight="1" x14ac:dyDescent="0.15"/>
    <row r="350" ht="17.25" customHeight="1" x14ac:dyDescent="0.15"/>
    <row r="351" ht="17.25" customHeight="1" x14ac:dyDescent="0.15"/>
    <row r="352" ht="17.25" customHeight="1" x14ac:dyDescent="0.15"/>
    <row r="353" ht="17.25" customHeight="1" x14ac:dyDescent="0.15"/>
    <row r="354" ht="17.25" customHeight="1" x14ac:dyDescent="0.15"/>
    <row r="355" ht="17.25" customHeight="1" x14ac:dyDescent="0.15"/>
    <row r="356" ht="17.25" customHeight="1" x14ac:dyDescent="0.15"/>
    <row r="357" ht="17.25" customHeight="1" x14ac:dyDescent="0.15"/>
    <row r="358" ht="17.25" customHeight="1" x14ac:dyDescent="0.15"/>
    <row r="359" ht="17.25" customHeight="1" x14ac:dyDescent="0.15"/>
    <row r="360" ht="17.25" customHeight="1" x14ac:dyDescent="0.15"/>
    <row r="361" ht="17.25" customHeight="1" x14ac:dyDescent="0.15"/>
    <row r="362" ht="17.25" customHeight="1" x14ac:dyDescent="0.15"/>
    <row r="363" ht="17.25" customHeight="1" x14ac:dyDescent="0.15"/>
    <row r="364" ht="17.25" customHeight="1" x14ac:dyDescent="0.15"/>
    <row r="365" ht="17.25" customHeight="1" x14ac:dyDescent="0.15"/>
    <row r="366" ht="17.25" customHeight="1" x14ac:dyDescent="0.15"/>
    <row r="367" ht="17.25" customHeight="1" x14ac:dyDescent="0.15"/>
    <row r="368" ht="17.25" customHeight="1" x14ac:dyDescent="0.15"/>
    <row r="369" ht="17.25" customHeight="1" x14ac:dyDescent="0.15"/>
    <row r="370" ht="17.25" customHeight="1" x14ac:dyDescent="0.15"/>
    <row r="371" ht="17.25" customHeight="1" x14ac:dyDescent="0.15"/>
    <row r="372" ht="17.25" customHeight="1" x14ac:dyDescent="0.15"/>
    <row r="373" ht="17.25" customHeight="1" x14ac:dyDescent="0.15"/>
    <row r="374" ht="17.25" customHeight="1" x14ac:dyDescent="0.15"/>
    <row r="375" ht="17.25" customHeight="1" x14ac:dyDescent="0.15"/>
    <row r="376" ht="17.25" customHeight="1" x14ac:dyDescent="0.15"/>
    <row r="377" ht="17.25" customHeight="1" x14ac:dyDescent="0.15"/>
    <row r="378" ht="17.25" customHeight="1" x14ac:dyDescent="0.15"/>
    <row r="379" ht="17.25" customHeight="1" x14ac:dyDescent="0.15"/>
    <row r="380" ht="17.25" customHeight="1" x14ac:dyDescent="0.15"/>
    <row r="381" ht="17.25" customHeight="1" x14ac:dyDescent="0.15"/>
    <row r="382" ht="17.25" customHeight="1" x14ac:dyDescent="0.15"/>
    <row r="383" ht="17.25" customHeight="1" x14ac:dyDescent="0.15"/>
    <row r="384" ht="17.25" customHeight="1" x14ac:dyDescent="0.15"/>
    <row r="385" ht="17.25" customHeight="1" x14ac:dyDescent="0.15"/>
    <row r="386" ht="17.25" customHeight="1" x14ac:dyDescent="0.15"/>
    <row r="387" ht="17.25" customHeight="1" x14ac:dyDescent="0.15"/>
    <row r="388" ht="17.25" customHeight="1" x14ac:dyDescent="0.15"/>
    <row r="389" ht="17.25" customHeight="1" x14ac:dyDescent="0.15"/>
    <row r="390" ht="17.25" customHeight="1" x14ac:dyDescent="0.15"/>
    <row r="391" ht="17.25" customHeight="1" x14ac:dyDescent="0.15"/>
    <row r="392" ht="17.25" customHeight="1" x14ac:dyDescent="0.15"/>
    <row r="393" ht="17.25" customHeight="1" x14ac:dyDescent="0.15"/>
    <row r="394" ht="17.25" customHeight="1" x14ac:dyDescent="0.15"/>
    <row r="395" ht="17.25" customHeight="1" x14ac:dyDescent="0.15"/>
    <row r="396" ht="17.25" customHeight="1" x14ac:dyDescent="0.15"/>
    <row r="397" ht="17.25" customHeight="1" x14ac:dyDescent="0.15"/>
    <row r="398" ht="17.25" customHeight="1" x14ac:dyDescent="0.15"/>
    <row r="399" ht="17.25" customHeight="1" x14ac:dyDescent="0.15"/>
    <row r="400" ht="17.25" customHeight="1" x14ac:dyDescent="0.15"/>
    <row r="401" ht="17.25" customHeight="1" x14ac:dyDescent="0.15"/>
    <row r="402" ht="17.25" customHeight="1" x14ac:dyDescent="0.15"/>
    <row r="403" ht="17.25" customHeight="1" x14ac:dyDescent="0.15"/>
    <row r="404" ht="17.25" customHeight="1" x14ac:dyDescent="0.15"/>
    <row r="405" ht="17.25" customHeight="1" x14ac:dyDescent="0.15"/>
    <row r="406" ht="17.25" customHeight="1" x14ac:dyDescent="0.15"/>
    <row r="407" ht="17.25" customHeight="1" x14ac:dyDescent="0.15"/>
    <row r="408" ht="17.25" customHeight="1" x14ac:dyDescent="0.15"/>
    <row r="409" ht="17.25" customHeight="1" x14ac:dyDescent="0.15"/>
    <row r="410" ht="17.25" customHeight="1" x14ac:dyDescent="0.15"/>
    <row r="411" ht="17.25" customHeight="1" x14ac:dyDescent="0.15"/>
    <row r="412" ht="17.25" customHeight="1" x14ac:dyDescent="0.15"/>
    <row r="413" ht="17.25" customHeight="1" x14ac:dyDescent="0.15"/>
    <row r="414" ht="17.25" customHeight="1" x14ac:dyDescent="0.15"/>
    <row r="415" ht="17.25" customHeight="1" x14ac:dyDescent="0.15"/>
    <row r="416" ht="17.25" customHeight="1" x14ac:dyDescent="0.15"/>
    <row r="417" ht="17.25" customHeight="1" x14ac:dyDescent="0.15"/>
    <row r="418" ht="17.25" customHeight="1" x14ac:dyDescent="0.15"/>
    <row r="419" ht="17.25" customHeight="1" x14ac:dyDescent="0.15"/>
    <row r="420" ht="17.25" customHeight="1" x14ac:dyDescent="0.15"/>
    <row r="421" ht="17.25" customHeight="1" x14ac:dyDescent="0.15"/>
    <row r="422" ht="17.25" customHeight="1" x14ac:dyDescent="0.15"/>
    <row r="423" ht="17.25" customHeight="1" x14ac:dyDescent="0.15"/>
    <row r="424" ht="17.25" customHeight="1" x14ac:dyDescent="0.15"/>
    <row r="425" ht="17.25" customHeight="1" x14ac:dyDescent="0.15"/>
    <row r="426" ht="17.25" customHeight="1" x14ac:dyDescent="0.15"/>
    <row r="427" ht="17.25" customHeight="1" x14ac:dyDescent="0.15"/>
    <row r="428" ht="17.25" customHeight="1" x14ac:dyDescent="0.15"/>
    <row r="429" ht="17.25" customHeight="1" x14ac:dyDescent="0.15"/>
    <row r="430" ht="17.25" customHeight="1" x14ac:dyDescent="0.15"/>
    <row r="431" ht="17.25" customHeight="1" x14ac:dyDescent="0.15"/>
    <row r="432" ht="17.25" customHeight="1" x14ac:dyDescent="0.15"/>
    <row r="433" ht="17.25" customHeight="1" x14ac:dyDescent="0.15"/>
    <row r="434" ht="17.25" customHeight="1" x14ac:dyDescent="0.15"/>
    <row r="435" ht="17.25" customHeight="1" x14ac:dyDescent="0.15"/>
    <row r="436" ht="17.25" customHeight="1" x14ac:dyDescent="0.15"/>
    <row r="437" ht="17.25" customHeight="1" x14ac:dyDescent="0.15"/>
    <row r="438" ht="17.25" customHeight="1" x14ac:dyDescent="0.15"/>
    <row r="439" ht="17.25" customHeight="1" x14ac:dyDescent="0.15"/>
    <row r="440" ht="17.25" customHeight="1" x14ac:dyDescent="0.15"/>
    <row r="441" ht="17.25" customHeight="1" x14ac:dyDescent="0.15"/>
    <row r="442" ht="17.25" customHeight="1" x14ac:dyDescent="0.15"/>
    <row r="443" ht="17.25" customHeight="1" x14ac:dyDescent="0.15"/>
    <row r="444" ht="17.25" customHeight="1" x14ac:dyDescent="0.15"/>
    <row r="445" ht="17.25" customHeight="1" x14ac:dyDescent="0.15"/>
    <row r="446" ht="17.25" customHeight="1" x14ac:dyDescent="0.15"/>
    <row r="447" ht="17.25" customHeight="1" x14ac:dyDescent="0.15"/>
    <row r="448" ht="17.25" customHeight="1" x14ac:dyDescent="0.15"/>
    <row r="449" ht="17.25" customHeight="1" x14ac:dyDescent="0.15"/>
    <row r="450" ht="17.25" customHeight="1" x14ac:dyDescent="0.15"/>
    <row r="451" ht="17.25" customHeight="1" x14ac:dyDescent="0.15"/>
    <row r="452" ht="17.25" customHeight="1" x14ac:dyDescent="0.15"/>
    <row r="453" ht="17.25" customHeight="1" x14ac:dyDescent="0.15"/>
    <row r="454" ht="17.25" customHeight="1" x14ac:dyDescent="0.15"/>
    <row r="455" ht="17.25" customHeight="1" x14ac:dyDescent="0.15"/>
    <row r="456" ht="17.25" customHeight="1" x14ac:dyDescent="0.15"/>
    <row r="457" ht="17.25" customHeight="1" x14ac:dyDescent="0.15"/>
    <row r="458" ht="17.25" customHeight="1" x14ac:dyDescent="0.15"/>
    <row r="459" ht="17.25" customHeight="1" x14ac:dyDescent="0.15"/>
    <row r="460" ht="17.25" customHeight="1" x14ac:dyDescent="0.15"/>
    <row r="461" ht="17.25" customHeight="1" x14ac:dyDescent="0.15"/>
    <row r="462" ht="17.25" customHeight="1" x14ac:dyDescent="0.15"/>
    <row r="463" ht="17.25" customHeight="1" x14ac:dyDescent="0.15"/>
    <row r="464" ht="17.25" customHeight="1" x14ac:dyDescent="0.15"/>
    <row r="465" ht="17.25" customHeight="1" x14ac:dyDescent="0.15"/>
    <row r="466" ht="17.25" customHeight="1" x14ac:dyDescent="0.15"/>
    <row r="467" ht="17.25" customHeight="1" x14ac:dyDescent="0.15"/>
    <row r="468" ht="17.25" customHeight="1" x14ac:dyDescent="0.15"/>
    <row r="469" ht="17.25" customHeight="1" x14ac:dyDescent="0.15"/>
    <row r="470" ht="17.25" customHeight="1" x14ac:dyDescent="0.15"/>
    <row r="471" ht="17.25" customHeight="1" x14ac:dyDescent="0.15"/>
    <row r="472" ht="17.25" customHeight="1" x14ac:dyDescent="0.15"/>
    <row r="473" ht="17.25" customHeight="1" x14ac:dyDescent="0.15"/>
    <row r="474" ht="17.25" customHeight="1" x14ac:dyDescent="0.15"/>
    <row r="475" ht="17.25" customHeight="1" x14ac:dyDescent="0.15"/>
    <row r="476" ht="17.25" customHeight="1" x14ac:dyDescent="0.15"/>
    <row r="477" ht="17.25" customHeight="1" x14ac:dyDescent="0.15"/>
    <row r="478" ht="17.25" customHeight="1" x14ac:dyDescent="0.15"/>
    <row r="479" ht="17.25" customHeight="1" x14ac:dyDescent="0.15"/>
    <row r="480" ht="17.25" customHeight="1" x14ac:dyDescent="0.15"/>
    <row r="481" ht="17.25" customHeight="1" x14ac:dyDescent="0.15"/>
    <row r="482" ht="17.25" customHeight="1" x14ac:dyDescent="0.15"/>
    <row r="483" ht="17.25" customHeight="1" x14ac:dyDescent="0.15"/>
    <row r="484" ht="17.25" customHeight="1" x14ac:dyDescent="0.15"/>
    <row r="485" ht="17.25" customHeight="1" x14ac:dyDescent="0.15"/>
    <row r="486" ht="17.25" customHeight="1" x14ac:dyDescent="0.15"/>
    <row r="487" ht="17.25" customHeight="1" x14ac:dyDescent="0.15"/>
    <row r="488" ht="17.25" customHeight="1" x14ac:dyDescent="0.15"/>
    <row r="489" ht="17.25" customHeight="1" x14ac:dyDescent="0.15"/>
    <row r="490" ht="17.25" customHeight="1" x14ac:dyDescent="0.15"/>
    <row r="491" ht="17.25" customHeight="1" x14ac:dyDescent="0.15"/>
    <row r="492" ht="17.25" customHeight="1" x14ac:dyDescent="0.15"/>
    <row r="493" ht="17.25" customHeight="1" x14ac:dyDescent="0.15"/>
    <row r="494" ht="17.25" customHeight="1" x14ac:dyDescent="0.15"/>
    <row r="495" ht="17.25" customHeight="1" x14ac:dyDescent="0.15"/>
    <row r="496" ht="17.25" customHeight="1" x14ac:dyDescent="0.15"/>
    <row r="497" ht="17.25" customHeight="1" x14ac:dyDescent="0.15"/>
    <row r="498" ht="17.25" customHeight="1" x14ac:dyDescent="0.15"/>
    <row r="499" ht="17.25" customHeight="1" x14ac:dyDescent="0.15"/>
    <row r="500" ht="17.25" customHeight="1" x14ac:dyDescent="0.15"/>
    <row r="501" ht="17.25" customHeight="1" x14ac:dyDescent="0.15"/>
    <row r="502" ht="17.25" customHeight="1" x14ac:dyDescent="0.15"/>
    <row r="503" ht="17.25" customHeight="1" x14ac:dyDescent="0.15"/>
    <row r="504" ht="17.25" customHeight="1" x14ac:dyDescent="0.15"/>
    <row r="505" ht="17.25" customHeight="1" x14ac:dyDescent="0.15"/>
    <row r="506" ht="17.25" customHeight="1" x14ac:dyDescent="0.15"/>
    <row r="507" ht="17.25" customHeight="1" x14ac:dyDescent="0.15"/>
    <row r="508" ht="17.25" customHeight="1" x14ac:dyDescent="0.15"/>
    <row r="509" ht="17.25" customHeight="1" x14ac:dyDescent="0.15"/>
    <row r="510" ht="17.25" customHeight="1" x14ac:dyDescent="0.15"/>
    <row r="511" ht="17.25" customHeight="1" x14ac:dyDescent="0.15"/>
    <row r="512" ht="17.25" customHeight="1" x14ac:dyDescent="0.15"/>
    <row r="513" ht="17.25" customHeight="1" x14ac:dyDescent="0.15"/>
    <row r="514" ht="17.25" customHeight="1" x14ac:dyDescent="0.15"/>
    <row r="515" ht="17.25" customHeight="1" x14ac:dyDescent="0.15"/>
    <row r="516" ht="17.25" customHeight="1" x14ac:dyDescent="0.15"/>
    <row r="517" ht="17.25" customHeight="1" x14ac:dyDescent="0.15"/>
    <row r="518" ht="17.25" customHeight="1" x14ac:dyDescent="0.15"/>
    <row r="519" ht="17.25" customHeight="1" x14ac:dyDescent="0.15"/>
    <row r="520" ht="17.25" customHeight="1" x14ac:dyDescent="0.15"/>
    <row r="521" ht="17.25" customHeight="1" x14ac:dyDescent="0.15"/>
    <row r="522" ht="17.25" customHeight="1" x14ac:dyDescent="0.15"/>
    <row r="523" ht="17.25" customHeight="1" x14ac:dyDescent="0.15"/>
    <row r="524" ht="17.25" customHeight="1" x14ac:dyDescent="0.15"/>
    <row r="525" ht="17.25" customHeight="1" x14ac:dyDescent="0.15"/>
    <row r="526" ht="17.25" customHeight="1" x14ac:dyDescent="0.15"/>
    <row r="527" ht="17.25" customHeight="1" x14ac:dyDescent="0.15"/>
    <row r="528" ht="17.25" customHeight="1" x14ac:dyDescent="0.15"/>
    <row r="529" ht="17.25" customHeight="1" x14ac:dyDescent="0.15"/>
    <row r="530" ht="17.25" customHeight="1" x14ac:dyDescent="0.15"/>
    <row r="531" ht="17.25" customHeight="1" x14ac:dyDescent="0.15"/>
    <row r="532" ht="17.25" customHeight="1" x14ac:dyDescent="0.15"/>
    <row r="533" ht="17.25" customHeight="1" x14ac:dyDescent="0.15"/>
    <row r="534" ht="17.25" customHeight="1" x14ac:dyDescent="0.15"/>
    <row r="535" ht="17.25" customHeight="1" x14ac:dyDescent="0.15"/>
    <row r="536" ht="17.25" customHeight="1" x14ac:dyDescent="0.15"/>
    <row r="537" ht="17.25" customHeight="1" x14ac:dyDescent="0.15"/>
    <row r="538" ht="17.25" customHeight="1" x14ac:dyDescent="0.15"/>
    <row r="539" ht="17.25" customHeight="1" x14ac:dyDescent="0.15"/>
    <row r="540" ht="17.25" customHeight="1" x14ac:dyDescent="0.15"/>
    <row r="541" ht="17.25" customHeight="1" x14ac:dyDescent="0.15"/>
    <row r="542" ht="17.25" customHeight="1" x14ac:dyDescent="0.15"/>
    <row r="543" ht="17.25" customHeight="1" x14ac:dyDescent="0.15"/>
    <row r="544" ht="17.25" customHeight="1" x14ac:dyDescent="0.15"/>
    <row r="545" ht="17.25" customHeight="1" x14ac:dyDescent="0.15"/>
    <row r="546" ht="17.25" customHeight="1" x14ac:dyDescent="0.15"/>
    <row r="547" ht="17.25" customHeight="1" x14ac:dyDescent="0.15"/>
    <row r="548" ht="17.25" customHeight="1" x14ac:dyDescent="0.15"/>
    <row r="549" ht="17.25" customHeight="1" x14ac:dyDescent="0.15"/>
    <row r="550" ht="17.25" customHeight="1" x14ac:dyDescent="0.15"/>
    <row r="551" ht="17.25" customHeight="1" x14ac:dyDescent="0.15"/>
    <row r="552" ht="17.25" customHeight="1" x14ac:dyDescent="0.15"/>
    <row r="553" ht="17.25" customHeight="1" x14ac:dyDescent="0.15"/>
    <row r="554" ht="17.25" customHeight="1" x14ac:dyDescent="0.15"/>
    <row r="555" ht="17.25" customHeight="1" x14ac:dyDescent="0.15"/>
    <row r="556" ht="17.25" customHeight="1" x14ac:dyDescent="0.15"/>
    <row r="557" ht="17.25" customHeight="1" x14ac:dyDescent="0.15"/>
    <row r="558" ht="17.25" customHeight="1" x14ac:dyDescent="0.15"/>
    <row r="559" ht="17.25" customHeight="1" x14ac:dyDescent="0.15"/>
    <row r="560" ht="17.25" customHeight="1" x14ac:dyDescent="0.15"/>
    <row r="561" ht="17.25" customHeight="1" x14ac:dyDescent="0.15"/>
    <row r="562" ht="17.25" customHeight="1" x14ac:dyDescent="0.15"/>
    <row r="563" ht="17.25" customHeight="1" x14ac:dyDescent="0.15"/>
    <row r="564" ht="17.25" customHeight="1" x14ac:dyDescent="0.15"/>
    <row r="565" ht="17.25" customHeight="1" x14ac:dyDescent="0.15"/>
    <row r="566" ht="17.25" customHeight="1" x14ac:dyDescent="0.15"/>
    <row r="567" ht="17.25" customHeight="1" x14ac:dyDescent="0.15"/>
    <row r="568" ht="17.25" customHeight="1" x14ac:dyDescent="0.15"/>
    <row r="569" ht="17.25" customHeight="1" x14ac:dyDescent="0.15"/>
    <row r="570" ht="17.25" customHeight="1" x14ac:dyDescent="0.15"/>
    <row r="571" ht="17.25" customHeight="1" x14ac:dyDescent="0.15"/>
    <row r="572" ht="17.25" customHeight="1" x14ac:dyDescent="0.15"/>
    <row r="573" ht="17.25" customHeight="1" x14ac:dyDescent="0.15"/>
    <row r="574" ht="17.25" customHeight="1" x14ac:dyDescent="0.15"/>
    <row r="575" ht="17.25" customHeight="1" x14ac:dyDescent="0.15"/>
    <row r="576" ht="17.25" customHeight="1" x14ac:dyDescent="0.15"/>
    <row r="577" ht="17.25" customHeight="1" x14ac:dyDescent="0.15"/>
    <row r="578" ht="17.25" customHeight="1" x14ac:dyDescent="0.15"/>
    <row r="579" ht="17.25" customHeight="1" x14ac:dyDescent="0.15"/>
    <row r="580" ht="17.25" customHeight="1" x14ac:dyDescent="0.15"/>
    <row r="581" ht="17.25" customHeight="1" x14ac:dyDescent="0.15"/>
    <row r="582" ht="17.25" customHeight="1" x14ac:dyDescent="0.15"/>
    <row r="583" ht="17.25" customHeight="1" x14ac:dyDescent="0.15"/>
    <row r="584" ht="17.25" customHeight="1" x14ac:dyDescent="0.15"/>
    <row r="585" ht="17.25" customHeight="1" x14ac:dyDescent="0.15"/>
    <row r="586" ht="17.25" customHeight="1" x14ac:dyDescent="0.15"/>
    <row r="587" ht="17.25" customHeight="1" x14ac:dyDescent="0.15"/>
    <row r="588" ht="17.25" customHeight="1" x14ac:dyDescent="0.15"/>
    <row r="589" ht="17.25" customHeight="1" x14ac:dyDescent="0.15"/>
    <row r="590" ht="17.25" customHeight="1" x14ac:dyDescent="0.15"/>
    <row r="591" ht="17.25" customHeight="1" x14ac:dyDescent="0.15"/>
    <row r="592" ht="17.25" customHeight="1" x14ac:dyDescent="0.15"/>
    <row r="593" ht="17.25" customHeight="1" x14ac:dyDescent="0.15"/>
    <row r="594" ht="17.25" customHeight="1" x14ac:dyDescent="0.15"/>
    <row r="595" ht="17.25" customHeight="1" x14ac:dyDescent="0.15"/>
    <row r="596" ht="17.25" customHeight="1" x14ac:dyDescent="0.15"/>
    <row r="597" ht="17.25" customHeight="1" x14ac:dyDescent="0.15"/>
    <row r="598" ht="17.25" customHeight="1" x14ac:dyDescent="0.15"/>
    <row r="599" ht="17.25" customHeight="1" x14ac:dyDescent="0.15"/>
    <row r="600" ht="17.25" customHeight="1" x14ac:dyDescent="0.15"/>
    <row r="601" ht="17.25" customHeight="1" x14ac:dyDescent="0.15"/>
    <row r="602" ht="17.25" customHeight="1" x14ac:dyDescent="0.15"/>
    <row r="603" ht="17.25" customHeight="1" x14ac:dyDescent="0.15"/>
    <row r="604" ht="17.25" customHeight="1" x14ac:dyDescent="0.15"/>
    <row r="605" ht="17.25" customHeight="1" x14ac:dyDescent="0.15"/>
    <row r="606" ht="17.25" customHeight="1" x14ac:dyDescent="0.15"/>
    <row r="607" ht="17.25" customHeight="1" x14ac:dyDescent="0.15"/>
    <row r="608" ht="17.25" customHeight="1" x14ac:dyDescent="0.15"/>
    <row r="609" ht="17.25" customHeight="1" x14ac:dyDescent="0.15"/>
    <row r="610" ht="17.25" customHeight="1" x14ac:dyDescent="0.15"/>
    <row r="611" ht="17.25" customHeight="1" x14ac:dyDescent="0.15"/>
    <row r="612" ht="17.25" customHeight="1" x14ac:dyDescent="0.15"/>
    <row r="613" ht="17.25" customHeight="1" x14ac:dyDescent="0.15"/>
    <row r="614" ht="17.25" customHeight="1" x14ac:dyDescent="0.15"/>
    <row r="615" ht="17.25" customHeight="1" x14ac:dyDescent="0.15"/>
    <row r="616" ht="17.25" customHeight="1" x14ac:dyDescent="0.15"/>
    <row r="617" ht="17.25" customHeight="1" x14ac:dyDescent="0.15"/>
    <row r="618" ht="17.25" customHeight="1" x14ac:dyDescent="0.15"/>
    <row r="619" ht="17.25" customHeight="1" x14ac:dyDescent="0.15"/>
    <row r="620" ht="17.25" customHeight="1" x14ac:dyDescent="0.15"/>
    <row r="621" ht="17.25" customHeight="1" x14ac:dyDescent="0.15"/>
    <row r="622" ht="17.25" customHeight="1" x14ac:dyDescent="0.15"/>
    <row r="623" ht="17.25" customHeight="1" x14ac:dyDescent="0.15"/>
    <row r="624" ht="17.25" customHeight="1" x14ac:dyDescent="0.15"/>
    <row r="625" ht="17.25" customHeight="1" x14ac:dyDescent="0.15"/>
    <row r="626" ht="17.25" customHeight="1" x14ac:dyDescent="0.15"/>
    <row r="627" ht="17.25" customHeight="1" x14ac:dyDescent="0.15"/>
    <row r="628" ht="17.25" customHeight="1" x14ac:dyDescent="0.15"/>
    <row r="629" ht="17.25" customHeight="1" x14ac:dyDescent="0.15"/>
    <row r="630" ht="17.25" customHeight="1" x14ac:dyDescent="0.15"/>
    <row r="631" ht="17.25" customHeight="1" x14ac:dyDescent="0.15"/>
    <row r="632" ht="17.25" customHeight="1" x14ac:dyDescent="0.15"/>
    <row r="633" ht="17.25" customHeight="1" x14ac:dyDescent="0.15"/>
    <row r="634" ht="17.25" customHeight="1" x14ac:dyDescent="0.15"/>
    <row r="635" ht="17.25" customHeight="1" x14ac:dyDescent="0.15"/>
    <row r="636" ht="17.25" customHeight="1" x14ac:dyDescent="0.15"/>
    <row r="637" ht="17.25" customHeight="1" x14ac:dyDescent="0.15"/>
    <row r="638" ht="17.25" customHeight="1" x14ac:dyDescent="0.15"/>
    <row r="639" ht="17.25" customHeight="1" x14ac:dyDescent="0.15"/>
    <row r="640" ht="17.25" customHeight="1" x14ac:dyDescent="0.15"/>
    <row r="641" ht="17.25" customHeight="1" x14ac:dyDescent="0.15"/>
    <row r="642" ht="17.25" customHeight="1" x14ac:dyDescent="0.15"/>
    <row r="643" ht="17.25" customHeight="1" x14ac:dyDescent="0.15"/>
    <row r="644" ht="17.25" customHeight="1" x14ac:dyDescent="0.15"/>
    <row r="645" ht="17.25" customHeight="1" x14ac:dyDescent="0.15"/>
    <row r="646" ht="17.25" customHeight="1" x14ac:dyDescent="0.15"/>
    <row r="647" ht="17.25" customHeight="1" x14ac:dyDescent="0.15"/>
    <row r="648" ht="17.25" customHeight="1" x14ac:dyDescent="0.15"/>
    <row r="649" ht="17.25" customHeight="1" x14ac:dyDescent="0.15"/>
    <row r="650" ht="17.25" customHeight="1" x14ac:dyDescent="0.15"/>
    <row r="651" ht="17.25" customHeight="1" x14ac:dyDescent="0.15"/>
    <row r="652" ht="17.25" customHeight="1" x14ac:dyDescent="0.15"/>
    <row r="653" ht="17.25" customHeight="1" x14ac:dyDescent="0.15"/>
    <row r="654" ht="17.25" customHeight="1" x14ac:dyDescent="0.15"/>
    <row r="655" ht="17.25" customHeight="1" x14ac:dyDescent="0.15"/>
    <row r="656" ht="17.25" customHeight="1" x14ac:dyDescent="0.15"/>
    <row r="657" ht="17.25" customHeight="1" x14ac:dyDescent="0.15"/>
    <row r="658" ht="17.25" customHeight="1" x14ac:dyDescent="0.15"/>
    <row r="659" ht="17.25" customHeight="1" x14ac:dyDescent="0.15"/>
    <row r="660" ht="17.25" customHeight="1" x14ac:dyDescent="0.15"/>
    <row r="661" ht="17.25" customHeight="1" x14ac:dyDescent="0.15"/>
    <row r="662" ht="17.25" customHeight="1" x14ac:dyDescent="0.15"/>
    <row r="663" ht="17.25" customHeight="1" x14ac:dyDescent="0.15"/>
    <row r="664" ht="17.25" customHeight="1" x14ac:dyDescent="0.15"/>
    <row r="665" ht="17.25" customHeight="1" x14ac:dyDescent="0.15"/>
    <row r="666" ht="17.25" customHeight="1" x14ac:dyDescent="0.15"/>
    <row r="667" ht="17.25" customHeight="1" x14ac:dyDescent="0.15"/>
    <row r="668" ht="17.25" customHeight="1" x14ac:dyDescent="0.15"/>
    <row r="669" ht="17.25" customHeight="1" x14ac:dyDescent="0.15"/>
    <row r="670" ht="17.25" customHeight="1" x14ac:dyDescent="0.15"/>
    <row r="671" ht="17.25" customHeight="1" x14ac:dyDescent="0.15"/>
    <row r="672" ht="17.25" customHeight="1" x14ac:dyDescent="0.15"/>
    <row r="673" ht="17.25" customHeight="1" x14ac:dyDescent="0.15"/>
    <row r="674" ht="17.25" customHeight="1" x14ac:dyDescent="0.15"/>
    <row r="675" ht="17.25" customHeight="1" x14ac:dyDescent="0.15"/>
    <row r="676" ht="17.25" customHeight="1" x14ac:dyDescent="0.15"/>
    <row r="677" ht="17.25" customHeight="1" x14ac:dyDescent="0.15"/>
    <row r="678" ht="17.25" customHeight="1" x14ac:dyDescent="0.15"/>
    <row r="679" ht="17.25" customHeight="1" x14ac:dyDescent="0.15"/>
    <row r="680" ht="17.25" customHeight="1" x14ac:dyDescent="0.15"/>
    <row r="681" ht="17.25" customHeight="1" x14ac:dyDescent="0.15"/>
    <row r="682" ht="17.25" customHeight="1" x14ac:dyDescent="0.15"/>
    <row r="683" ht="17.25" customHeight="1" x14ac:dyDescent="0.15"/>
    <row r="684" ht="17.25" customHeight="1" x14ac:dyDescent="0.15"/>
    <row r="685" ht="17.25" customHeight="1" x14ac:dyDescent="0.15"/>
    <row r="686" ht="17.25" customHeight="1" x14ac:dyDescent="0.15"/>
    <row r="687" ht="17.25" customHeight="1" x14ac:dyDescent="0.15"/>
    <row r="688" ht="17.25" customHeight="1" x14ac:dyDescent="0.15"/>
    <row r="689" ht="17.25" customHeight="1" x14ac:dyDescent="0.15"/>
    <row r="690" ht="17.25" customHeight="1" x14ac:dyDescent="0.15"/>
    <row r="691" ht="17.25" customHeight="1" x14ac:dyDescent="0.15"/>
    <row r="692" ht="17.25" customHeight="1" x14ac:dyDescent="0.15"/>
    <row r="693" ht="17.25" customHeight="1" x14ac:dyDescent="0.15"/>
    <row r="694" ht="17.25" customHeight="1" x14ac:dyDescent="0.15"/>
    <row r="695" ht="17.25" customHeight="1" x14ac:dyDescent="0.15"/>
    <row r="696" ht="17.25" customHeight="1" x14ac:dyDescent="0.15"/>
    <row r="697" ht="17.25" customHeight="1" x14ac:dyDescent="0.15"/>
    <row r="698" ht="17.25" customHeight="1" x14ac:dyDescent="0.15"/>
    <row r="699" ht="17.25" customHeight="1" x14ac:dyDescent="0.15"/>
    <row r="700" ht="17.25" customHeight="1" x14ac:dyDescent="0.15"/>
    <row r="701" ht="17.25" customHeight="1" x14ac:dyDescent="0.15"/>
    <row r="702" ht="17.25" customHeight="1" x14ac:dyDescent="0.15"/>
    <row r="703" ht="17.25" customHeight="1" x14ac:dyDescent="0.15"/>
    <row r="704" ht="17.25" customHeight="1" x14ac:dyDescent="0.15"/>
    <row r="705" ht="17.25" customHeight="1" x14ac:dyDescent="0.15"/>
    <row r="706" ht="17.25" customHeight="1" x14ac:dyDescent="0.15"/>
    <row r="707" ht="17.25" customHeight="1" x14ac:dyDescent="0.15"/>
    <row r="708" ht="17.25" customHeight="1" x14ac:dyDescent="0.15"/>
    <row r="709" ht="17.25" customHeight="1" x14ac:dyDescent="0.15"/>
    <row r="710" ht="17.25" customHeight="1" x14ac:dyDescent="0.15"/>
    <row r="711" ht="17.25" customHeight="1" x14ac:dyDescent="0.15"/>
    <row r="712" ht="17.25" customHeight="1" x14ac:dyDescent="0.15"/>
    <row r="713" ht="17.25" customHeight="1" x14ac:dyDescent="0.15"/>
    <row r="714" ht="17.25" customHeight="1" x14ac:dyDescent="0.15"/>
    <row r="715" ht="17.25" customHeight="1" x14ac:dyDescent="0.15"/>
    <row r="716" ht="17.25" customHeight="1" x14ac:dyDescent="0.15"/>
    <row r="717" ht="17.25" customHeight="1" x14ac:dyDescent="0.15"/>
    <row r="718" ht="17.25" customHeight="1" x14ac:dyDescent="0.15"/>
    <row r="719" ht="17.25" customHeight="1" x14ac:dyDescent="0.15"/>
    <row r="720" ht="17.25" customHeight="1" x14ac:dyDescent="0.15"/>
    <row r="721" ht="17.25" customHeight="1" x14ac:dyDescent="0.15"/>
    <row r="722" ht="17.25" customHeight="1" x14ac:dyDescent="0.15"/>
    <row r="723" ht="17.25" customHeight="1" x14ac:dyDescent="0.15"/>
    <row r="724" ht="17.25" customHeight="1" x14ac:dyDescent="0.15"/>
    <row r="725" ht="17.25" customHeight="1" x14ac:dyDescent="0.15"/>
    <row r="726" ht="17.25" customHeight="1" x14ac:dyDescent="0.15"/>
    <row r="727" ht="17.25" customHeight="1" x14ac:dyDescent="0.15"/>
    <row r="728" ht="17.25" customHeight="1" x14ac:dyDescent="0.15"/>
    <row r="729" ht="17.25" customHeight="1" x14ac:dyDescent="0.15"/>
    <row r="730" ht="17.25" customHeight="1" x14ac:dyDescent="0.15"/>
    <row r="731" ht="17.25" customHeight="1" x14ac:dyDescent="0.15"/>
    <row r="732" ht="17.25" customHeight="1" x14ac:dyDescent="0.15"/>
    <row r="733" ht="17.25" customHeight="1" x14ac:dyDescent="0.15"/>
    <row r="734" ht="17.25" customHeight="1" x14ac:dyDescent="0.15"/>
    <row r="735" ht="17.25" customHeight="1" x14ac:dyDescent="0.15"/>
    <row r="736" ht="17.25" customHeight="1" x14ac:dyDescent="0.15"/>
    <row r="737" ht="17.25" customHeight="1" x14ac:dyDescent="0.15"/>
    <row r="738" ht="17.25" customHeight="1" x14ac:dyDescent="0.15"/>
    <row r="739" ht="17.25" customHeight="1" x14ac:dyDescent="0.15"/>
    <row r="740" ht="17.25" customHeight="1" x14ac:dyDescent="0.15"/>
    <row r="741" ht="17.25" customHeight="1" x14ac:dyDescent="0.15"/>
    <row r="742" ht="17.25" customHeight="1" x14ac:dyDescent="0.15"/>
    <row r="743" ht="17.25" customHeight="1" x14ac:dyDescent="0.15"/>
    <row r="744" ht="17.25" customHeight="1" x14ac:dyDescent="0.15"/>
    <row r="745" ht="17.25" customHeight="1" x14ac:dyDescent="0.15"/>
    <row r="746" ht="17.25" customHeight="1" x14ac:dyDescent="0.15"/>
    <row r="747" ht="17.25" customHeight="1" x14ac:dyDescent="0.15"/>
    <row r="748" ht="17.25" customHeight="1" x14ac:dyDescent="0.15"/>
    <row r="749" ht="17.25" customHeight="1" x14ac:dyDescent="0.15"/>
    <row r="750" ht="17.25" customHeight="1" x14ac:dyDescent="0.15"/>
    <row r="751" ht="17.25" customHeight="1" x14ac:dyDescent="0.15"/>
    <row r="752" ht="17.25" customHeight="1" x14ac:dyDescent="0.15"/>
    <row r="753" ht="17.25" customHeight="1" x14ac:dyDescent="0.15"/>
    <row r="754" ht="17.25" customHeight="1" x14ac:dyDescent="0.15"/>
    <row r="755" ht="17.25" customHeight="1" x14ac:dyDescent="0.15"/>
    <row r="756" ht="17.25" customHeight="1" x14ac:dyDescent="0.15"/>
    <row r="757" ht="17.25" customHeight="1" x14ac:dyDescent="0.15"/>
    <row r="758" ht="17.25" customHeight="1" x14ac:dyDescent="0.15"/>
    <row r="759" ht="17.25" customHeight="1" x14ac:dyDescent="0.15"/>
    <row r="760" ht="17.25" customHeight="1" x14ac:dyDescent="0.15"/>
    <row r="761" ht="17.25" customHeight="1" x14ac:dyDescent="0.15"/>
    <row r="762" ht="17.25" customHeight="1" x14ac:dyDescent="0.15"/>
    <row r="763" ht="17.25" customHeight="1" x14ac:dyDescent="0.15"/>
    <row r="764" ht="17.25" customHeight="1" x14ac:dyDescent="0.15"/>
    <row r="765" ht="17.25" customHeight="1" x14ac:dyDescent="0.15"/>
    <row r="766" ht="17.25" customHeight="1" x14ac:dyDescent="0.15"/>
    <row r="767" ht="17.25" customHeight="1" x14ac:dyDescent="0.15"/>
    <row r="768" ht="17.25" customHeight="1" x14ac:dyDescent="0.15"/>
    <row r="769" ht="17.25" customHeight="1" x14ac:dyDescent="0.15"/>
    <row r="770" ht="17.25" customHeight="1" x14ac:dyDescent="0.15"/>
    <row r="771" ht="17.25" customHeight="1" x14ac:dyDescent="0.15"/>
    <row r="772" ht="17.25" customHeight="1" x14ac:dyDescent="0.15"/>
    <row r="773" ht="17.25" customHeight="1" x14ac:dyDescent="0.15"/>
    <row r="774" ht="17.25" customHeight="1" x14ac:dyDescent="0.15"/>
    <row r="775" ht="17.25" customHeight="1" x14ac:dyDescent="0.15"/>
    <row r="776" ht="17.25" customHeight="1" x14ac:dyDescent="0.15"/>
    <row r="777" ht="17.25" customHeight="1" x14ac:dyDescent="0.15"/>
    <row r="778" ht="17.25" customHeight="1" x14ac:dyDescent="0.15"/>
    <row r="779" ht="17.25" customHeight="1" x14ac:dyDescent="0.15"/>
    <row r="780" ht="17.25" customHeight="1" x14ac:dyDescent="0.15"/>
    <row r="781" ht="17.25" customHeight="1" x14ac:dyDescent="0.15"/>
    <row r="782" ht="17.25" customHeight="1" x14ac:dyDescent="0.15"/>
    <row r="783" ht="17.25" customHeight="1" x14ac:dyDescent="0.15"/>
    <row r="784" ht="17.25" customHeight="1" x14ac:dyDescent="0.15"/>
    <row r="785" ht="17.25" customHeight="1" x14ac:dyDescent="0.15"/>
    <row r="786" ht="17.25" customHeight="1" x14ac:dyDescent="0.15"/>
    <row r="787" ht="17.25" customHeight="1" x14ac:dyDescent="0.15"/>
    <row r="788" ht="17.25" customHeight="1" x14ac:dyDescent="0.15"/>
    <row r="789" ht="17.25" customHeight="1" x14ac:dyDescent="0.15"/>
    <row r="790" ht="17.25" customHeight="1" x14ac:dyDescent="0.15"/>
    <row r="791" ht="17.25" customHeight="1" x14ac:dyDescent="0.15"/>
    <row r="792" ht="17.25" customHeight="1" x14ac:dyDescent="0.15"/>
    <row r="793" ht="17.25" customHeight="1" x14ac:dyDescent="0.15"/>
    <row r="794" ht="17.25" customHeight="1" x14ac:dyDescent="0.15"/>
    <row r="795" ht="17.25" customHeight="1" x14ac:dyDescent="0.15"/>
    <row r="796" ht="17.25" customHeight="1" x14ac:dyDescent="0.15"/>
    <row r="797" ht="17.25" customHeight="1" x14ac:dyDescent="0.15"/>
    <row r="798" ht="17.25" customHeight="1" x14ac:dyDescent="0.15"/>
    <row r="799" ht="17.25" customHeight="1" x14ac:dyDescent="0.15"/>
    <row r="800" ht="17.25" customHeight="1" x14ac:dyDescent="0.15"/>
    <row r="801" ht="17.25" customHeight="1" x14ac:dyDescent="0.15"/>
    <row r="802" ht="17.25" customHeight="1" x14ac:dyDescent="0.15"/>
    <row r="803" ht="17.25" customHeight="1" x14ac:dyDescent="0.15"/>
    <row r="804" ht="17.25" customHeight="1" x14ac:dyDescent="0.15"/>
    <row r="805" ht="17.25" customHeight="1" x14ac:dyDescent="0.15"/>
    <row r="806" ht="17.25" customHeight="1" x14ac:dyDescent="0.15"/>
    <row r="807" ht="17.25" customHeight="1" x14ac:dyDescent="0.15"/>
    <row r="808" ht="17.25" customHeight="1" x14ac:dyDescent="0.15"/>
    <row r="809" ht="17.25" customHeight="1" x14ac:dyDescent="0.15"/>
    <row r="810" ht="17.25" customHeight="1" x14ac:dyDescent="0.15"/>
    <row r="811" ht="17.25" customHeight="1" x14ac:dyDescent="0.15"/>
    <row r="812" ht="17.25" customHeight="1" x14ac:dyDescent="0.15"/>
    <row r="813" ht="17.25" customHeight="1" x14ac:dyDescent="0.15"/>
    <row r="814" ht="17.25" customHeight="1" x14ac:dyDescent="0.15"/>
    <row r="815" ht="17.25" customHeight="1" x14ac:dyDescent="0.15"/>
    <row r="816" ht="17.25" customHeight="1" x14ac:dyDescent="0.15"/>
    <row r="817" ht="17.25" customHeight="1" x14ac:dyDescent="0.15"/>
    <row r="818" ht="17.25" customHeight="1" x14ac:dyDescent="0.15"/>
    <row r="819" ht="17.25" customHeight="1" x14ac:dyDescent="0.15"/>
    <row r="820" ht="17.25" customHeight="1" x14ac:dyDescent="0.15"/>
    <row r="821" ht="17.25" customHeight="1" x14ac:dyDescent="0.15"/>
    <row r="822" ht="17.25" customHeight="1" x14ac:dyDescent="0.15"/>
    <row r="823" ht="17.25" customHeight="1" x14ac:dyDescent="0.15"/>
    <row r="824" ht="17.25" customHeight="1" x14ac:dyDescent="0.15"/>
    <row r="825" ht="17.25" customHeight="1" x14ac:dyDescent="0.15"/>
    <row r="826" ht="17.25" customHeight="1" x14ac:dyDescent="0.15"/>
    <row r="827" ht="17.25" customHeight="1" x14ac:dyDescent="0.15"/>
    <row r="828" ht="17.25" customHeight="1" x14ac:dyDescent="0.15"/>
    <row r="829" ht="17.25" customHeight="1" x14ac:dyDescent="0.15"/>
    <row r="830" ht="17.25" customHeight="1" x14ac:dyDescent="0.15"/>
    <row r="831" ht="17.25" customHeight="1" x14ac:dyDescent="0.15"/>
    <row r="832" ht="17.25" customHeight="1" x14ac:dyDescent="0.15"/>
    <row r="833" ht="17.25" customHeight="1" x14ac:dyDescent="0.15"/>
    <row r="834" ht="17.25" customHeight="1" x14ac:dyDescent="0.15"/>
    <row r="835" ht="17.25" customHeight="1" x14ac:dyDescent="0.15"/>
    <row r="836" ht="17.25" customHeight="1" x14ac:dyDescent="0.15"/>
    <row r="837" ht="17.25" customHeight="1" x14ac:dyDescent="0.15"/>
    <row r="838" ht="17.25" customHeight="1" x14ac:dyDescent="0.15"/>
    <row r="839" ht="17.25" customHeight="1" x14ac:dyDescent="0.15"/>
    <row r="840" ht="17.25" customHeight="1" x14ac:dyDescent="0.15"/>
    <row r="841" ht="17.25" customHeight="1" x14ac:dyDescent="0.15"/>
    <row r="842" ht="17.25" customHeight="1" x14ac:dyDescent="0.15"/>
    <row r="843" ht="17.25" customHeight="1" x14ac:dyDescent="0.15"/>
    <row r="844" ht="17.25" customHeight="1" x14ac:dyDescent="0.15"/>
    <row r="845" ht="17.25" customHeight="1" x14ac:dyDescent="0.15"/>
    <row r="846" ht="17.25" customHeight="1" x14ac:dyDescent="0.15"/>
    <row r="847" ht="17.25" customHeight="1" x14ac:dyDescent="0.15"/>
    <row r="848" ht="17.25" customHeight="1" x14ac:dyDescent="0.15"/>
    <row r="849" ht="17.25" customHeight="1" x14ac:dyDescent="0.15"/>
    <row r="850" ht="17.25" customHeight="1" x14ac:dyDescent="0.15"/>
    <row r="851" ht="17.25" customHeight="1" x14ac:dyDescent="0.15"/>
    <row r="852" ht="17.25" customHeight="1" x14ac:dyDescent="0.15"/>
    <row r="853" ht="17.25" customHeight="1" x14ac:dyDescent="0.15"/>
    <row r="854" ht="17.25" customHeight="1" x14ac:dyDescent="0.15"/>
    <row r="855" ht="17.25" customHeight="1" x14ac:dyDescent="0.15"/>
    <row r="856" ht="17.25" customHeight="1" x14ac:dyDescent="0.15"/>
    <row r="857" ht="17.25" customHeight="1" x14ac:dyDescent="0.15"/>
    <row r="858" ht="17.25" customHeight="1" x14ac:dyDescent="0.15"/>
    <row r="859" ht="17.25" customHeight="1" x14ac:dyDescent="0.15"/>
    <row r="860" ht="17.25" customHeight="1" x14ac:dyDescent="0.15"/>
    <row r="861" ht="17.25" customHeight="1" x14ac:dyDescent="0.15"/>
    <row r="862" ht="17.25" customHeight="1" x14ac:dyDescent="0.15"/>
    <row r="863" ht="17.25" customHeight="1" x14ac:dyDescent="0.15"/>
    <row r="864" ht="17.25" customHeight="1" x14ac:dyDescent="0.15"/>
    <row r="865" ht="17.25" customHeight="1" x14ac:dyDescent="0.15"/>
    <row r="866" ht="17.25" customHeight="1" x14ac:dyDescent="0.15"/>
    <row r="867" ht="17.25" customHeight="1" x14ac:dyDescent="0.15"/>
    <row r="868" ht="17.25" customHeight="1" x14ac:dyDescent="0.15"/>
    <row r="869" ht="17.25" customHeight="1" x14ac:dyDescent="0.15"/>
    <row r="870" ht="17.25" customHeight="1" x14ac:dyDescent="0.15"/>
    <row r="871" ht="17.25" customHeight="1" x14ac:dyDescent="0.15"/>
    <row r="872" ht="17.25" customHeight="1" x14ac:dyDescent="0.15"/>
    <row r="873" ht="17.25" customHeight="1" x14ac:dyDescent="0.15"/>
    <row r="874" ht="17.25" customHeight="1" x14ac:dyDescent="0.15"/>
    <row r="875" ht="17.25" customHeight="1" x14ac:dyDescent="0.15"/>
    <row r="876" ht="17.25" customHeight="1" x14ac:dyDescent="0.15"/>
    <row r="877" ht="17.25" customHeight="1" x14ac:dyDescent="0.15"/>
    <row r="878" ht="17.25" customHeight="1" x14ac:dyDescent="0.15"/>
    <row r="879" ht="17.25" customHeight="1" x14ac:dyDescent="0.15"/>
    <row r="880" ht="17.25" customHeight="1" x14ac:dyDescent="0.15"/>
    <row r="881" ht="17.25" customHeight="1" x14ac:dyDescent="0.15"/>
    <row r="882" ht="17.25" customHeight="1" x14ac:dyDescent="0.15"/>
    <row r="883" ht="17.25" customHeight="1" x14ac:dyDescent="0.15"/>
    <row r="884" ht="17.25" customHeight="1" x14ac:dyDescent="0.15"/>
    <row r="885" ht="17.25" customHeight="1" x14ac:dyDescent="0.15"/>
    <row r="886" ht="17.25" customHeight="1" x14ac:dyDescent="0.15"/>
    <row r="887" ht="17.25" customHeight="1" x14ac:dyDescent="0.15"/>
    <row r="888" ht="17.25" customHeight="1" x14ac:dyDescent="0.15"/>
    <row r="889" ht="17.25" customHeight="1" x14ac:dyDescent="0.15"/>
    <row r="890" ht="17.25" customHeight="1" x14ac:dyDescent="0.15"/>
    <row r="891" ht="17.25" customHeight="1" x14ac:dyDescent="0.15"/>
    <row r="892" ht="17.25" customHeight="1" x14ac:dyDescent="0.15"/>
    <row r="893" ht="17.25" customHeight="1" x14ac:dyDescent="0.15"/>
    <row r="894" ht="17.25" customHeight="1" x14ac:dyDescent="0.15"/>
    <row r="895" ht="17.25" customHeight="1" x14ac:dyDescent="0.15"/>
    <row r="896" ht="17.25" customHeight="1" x14ac:dyDescent="0.15"/>
    <row r="897" ht="17.25" customHeight="1" x14ac:dyDescent="0.15"/>
    <row r="898" ht="17.25" customHeight="1" x14ac:dyDescent="0.15"/>
    <row r="899" ht="17.25" customHeight="1" x14ac:dyDescent="0.15"/>
    <row r="900" ht="17.25" customHeight="1" x14ac:dyDescent="0.15"/>
    <row r="901" ht="17.25" customHeight="1" x14ac:dyDescent="0.15"/>
    <row r="902" ht="17.25" customHeight="1" x14ac:dyDescent="0.15"/>
    <row r="903" ht="17.25" customHeight="1" x14ac:dyDescent="0.15"/>
    <row r="904" ht="17.25" customHeight="1" x14ac:dyDescent="0.15"/>
    <row r="905" ht="17.25" customHeight="1" x14ac:dyDescent="0.15"/>
    <row r="906" ht="17.25" customHeight="1" x14ac:dyDescent="0.15"/>
    <row r="907" ht="17.25" customHeight="1" x14ac:dyDescent="0.15"/>
    <row r="908" ht="17.25" customHeight="1" x14ac:dyDescent="0.15"/>
    <row r="909" ht="17.25" customHeight="1" x14ac:dyDescent="0.15"/>
    <row r="910" ht="17.25" customHeight="1" x14ac:dyDescent="0.15"/>
    <row r="911" ht="17.25" customHeight="1" x14ac:dyDescent="0.15"/>
    <row r="912" ht="17.25" customHeight="1" x14ac:dyDescent="0.15"/>
    <row r="913" ht="17.25" customHeight="1" x14ac:dyDescent="0.15"/>
    <row r="914" ht="17.25" customHeight="1" x14ac:dyDescent="0.15"/>
    <row r="915" ht="17.25" customHeight="1" x14ac:dyDescent="0.15"/>
    <row r="916" ht="17.25" customHeight="1" x14ac:dyDescent="0.15"/>
    <row r="917" ht="17.25" customHeight="1" x14ac:dyDescent="0.15"/>
    <row r="918" ht="17.25" customHeight="1" x14ac:dyDescent="0.15"/>
    <row r="919" ht="17.25" customHeight="1" x14ac:dyDescent="0.15"/>
    <row r="920" ht="17.25" customHeight="1" x14ac:dyDescent="0.15"/>
    <row r="921" ht="17.25" customHeight="1" x14ac:dyDescent="0.15"/>
    <row r="922" ht="17.25" customHeight="1" x14ac:dyDescent="0.15"/>
    <row r="923" ht="17.25" customHeight="1" x14ac:dyDescent="0.15"/>
    <row r="924" ht="17.25" customHeight="1" x14ac:dyDescent="0.15"/>
    <row r="925" ht="17.25" customHeight="1" x14ac:dyDescent="0.15"/>
    <row r="926" ht="17.25" customHeight="1" x14ac:dyDescent="0.15"/>
    <row r="927" ht="17.25" customHeight="1" x14ac:dyDescent="0.15"/>
    <row r="928" ht="17.25" customHeight="1" x14ac:dyDescent="0.15"/>
    <row r="929" ht="17.25" customHeight="1" x14ac:dyDescent="0.15"/>
    <row r="930" ht="17.25" customHeight="1" x14ac:dyDescent="0.15"/>
    <row r="931" ht="17.25" customHeight="1" x14ac:dyDescent="0.15"/>
    <row r="932" ht="17.25" customHeight="1" x14ac:dyDescent="0.15"/>
    <row r="933" ht="17.25" customHeight="1" x14ac:dyDescent="0.15"/>
    <row r="934" ht="17.25" customHeight="1" x14ac:dyDescent="0.15"/>
    <row r="935" ht="17.25" customHeight="1" x14ac:dyDescent="0.15"/>
    <row r="936" ht="17.25" customHeight="1" x14ac:dyDescent="0.15"/>
    <row r="937" ht="17.25" customHeight="1" x14ac:dyDescent="0.15"/>
    <row r="938" ht="17.25" customHeight="1" x14ac:dyDescent="0.15"/>
    <row r="939" ht="17.25" customHeight="1" x14ac:dyDescent="0.15"/>
    <row r="940" ht="17.25" customHeight="1" x14ac:dyDescent="0.15"/>
    <row r="941" ht="17.25" customHeight="1" x14ac:dyDescent="0.15"/>
    <row r="942" ht="17.25" customHeight="1" x14ac:dyDescent="0.15"/>
    <row r="943" ht="17.25" customHeight="1" x14ac:dyDescent="0.15"/>
    <row r="944" ht="17.25" customHeight="1" x14ac:dyDescent="0.15"/>
    <row r="945" ht="17.25" customHeight="1" x14ac:dyDescent="0.15"/>
    <row r="946" ht="17.25" customHeight="1" x14ac:dyDescent="0.15"/>
    <row r="947" ht="17.25" customHeight="1" x14ac:dyDescent="0.15"/>
    <row r="948" ht="17.25" customHeight="1" x14ac:dyDescent="0.15"/>
    <row r="949" ht="17.25" customHeight="1" x14ac:dyDescent="0.15"/>
    <row r="950" ht="17.25" customHeight="1" x14ac:dyDescent="0.15"/>
    <row r="951" ht="17.25" customHeight="1" x14ac:dyDescent="0.15"/>
    <row r="952" ht="17.25" customHeight="1" x14ac:dyDescent="0.15"/>
    <row r="953" ht="17.25" customHeight="1" x14ac:dyDescent="0.15"/>
    <row r="954" ht="17.25" customHeight="1" x14ac:dyDescent="0.15"/>
    <row r="955" ht="17.25" customHeight="1" x14ac:dyDescent="0.15"/>
    <row r="956" ht="17.25" customHeight="1" x14ac:dyDescent="0.15"/>
    <row r="957" ht="17.25" customHeight="1" x14ac:dyDescent="0.15"/>
    <row r="958" ht="17.25" customHeight="1" x14ac:dyDescent="0.15"/>
    <row r="959" ht="17.25" customHeight="1" x14ac:dyDescent="0.15"/>
    <row r="960" ht="17.25" customHeight="1" x14ac:dyDescent="0.15"/>
    <row r="961" ht="17.25" customHeight="1" x14ac:dyDescent="0.15"/>
    <row r="962" ht="17.25" customHeight="1" x14ac:dyDescent="0.15"/>
    <row r="963" ht="17.25" customHeight="1" x14ac:dyDescent="0.15"/>
    <row r="964" ht="17.25" customHeight="1" x14ac:dyDescent="0.15"/>
    <row r="965" ht="17.25" customHeight="1" x14ac:dyDescent="0.15"/>
    <row r="966" ht="17.25" customHeight="1" x14ac:dyDescent="0.15"/>
    <row r="967" ht="17.25" customHeight="1" x14ac:dyDescent="0.15"/>
    <row r="968" ht="17.25" customHeight="1" x14ac:dyDescent="0.15"/>
    <row r="969" ht="17.25" customHeight="1" x14ac:dyDescent="0.15"/>
    <row r="970" ht="17.25" customHeight="1" x14ac:dyDescent="0.15"/>
    <row r="971" ht="17.25" customHeight="1" x14ac:dyDescent="0.15"/>
    <row r="972" ht="17.25" customHeight="1" x14ac:dyDescent="0.15"/>
    <row r="973" ht="17.25" customHeight="1" x14ac:dyDescent="0.15"/>
    <row r="974" ht="17.25" customHeight="1" x14ac:dyDescent="0.15"/>
    <row r="975" ht="17.25" customHeight="1" x14ac:dyDescent="0.15"/>
    <row r="976" ht="17.25" customHeight="1" x14ac:dyDescent="0.15"/>
    <row r="977" ht="17.25" customHeight="1" x14ac:dyDescent="0.15"/>
    <row r="978" ht="17.25" customHeight="1" x14ac:dyDescent="0.15"/>
    <row r="979" ht="17.25" customHeight="1" x14ac:dyDescent="0.15"/>
    <row r="980" ht="17.25" customHeight="1" x14ac:dyDescent="0.15"/>
    <row r="981" ht="17.25" customHeight="1" x14ac:dyDescent="0.15"/>
    <row r="982" ht="17.25" customHeight="1" x14ac:dyDescent="0.15"/>
    <row r="983" ht="17.25" customHeight="1" x14ac:dyDescent="0.15"/>
    <row r="984" ht="17.25" customHeight="1" x14ac:dyDescent="0.15"/>
    <row r="985" ht="17.25" customHeight="1" x14ac:dyDescent="0.15"/>
    <row r="986" ht="17.25" customHeight="1" x14ac:dyDescent="0.15"/>
    <row r="987" ht="17.25" customHeight="1" x14ac:dyDescent="0.15"/>
    <row r="988" ht="17.25" customHeight="1" x14ac:dyDescent="0.15"/>
    <row r="989" ht="17.25" customHeight="1" x14ac:dyDescent="0.15"/>
    <row r="990" ht="17.25" customHeight="1" x14ac:dyDescent="0.15"/>
    <row r="991" ht="17.25" customHeight="1" x14ac:dyDescent="0.15"/>
    <row r="992" ht="17.25" customHeight="1" x14ac:dyDescent="0.15"/>
    <row r="993" ht="17.25" customHeight="1" x14ac:dyDescent="0.15"/>
    <row r="994" ht="17.25" customHeight="1" x14ac:dyDescent="0.15"/>
    <row r="995" ht="17.25" customHeight="1" x14ac:dyDescent="0.15"/>
    <row r="996" ht="17.25" customHeight="1" x14ac:dyDescent="0.15"/>
    <row r="997" ht="17.25" customHeight="1" x14ac:dyDescent="0.15"/>
    <row r="998" ht="17.25" customHeight="1" x14ac:dyDescent="0.15"/>
    <row r="999" ht="17.25" customHeight="1" x14ac:dyDescent="0.15"/>
    <row r="1000" ht="17.25" customHeight="1" x14ac:dyDescent="0.15"/>
    <row r="1001" ht="17.25" customHeight="1" x14ac:dyDescent="0.15"/>
    <row r="1002" ht="17.25" customHeight="1" x14ac:dyDescent="0.15"/>
    <row r="1003" ht="17.25" customHeight="1" x14ac:dyDescent="0.15"/>
    <row r="1004" ht="17.25" customHeight="1" x14ac:dyDescent="0.15"/>
    <row r="1005" ht="17.25" customHeight="1" x14ac:dyDescent="0.15"/>
    <row r="1006" ht="17.25" customHeight="1" x14ac:dyDescent="0.15"/>
    <row r="1007" ht="17.25" customHeight="1" x14ac:dyDescent="0.15"/>
    <row r="1008" ht="17.25" customHeight="1" x14ac:dyDescent="0.15"/>
    <row r="1009" ht="17.25" customHeight="1" x14ac:dyDescent="0.15"/>
    <row r="1010" ht="17.25" customHeight="1" x14ac:dyDescent="0.15"/>
    <row r="1011" ht="17.25" customHeight="1" x14ac:dyDescent="0.15"/>
    <row r="1012" ht="17.25" customHeight="1" x14ac:dyDescent="0.15"/>
    <row r="1013" ht="17.25" customHeight="1" x14ac:dyDescent="0.15"/>
    <row r="1014" ht="17.25" customHeight="1" x14ac:dyDescent="0.15"/>
    <row r="1015" ht="17.25" customHeight="1" x14ac:dyDescent="0.15"/>
    <row r="1016" ht="17.25" customHeight="1" x14ac:dyDescent="0.15"/>
    <row r="1017" ht="17.25" customHeight="1" x14ac:dyDescent="0.15"/>
    <row r="1018" ht="17.25" customHeight="1" x14ac:dyDescent="0.15"/>
    <row r="1019" ht="17.25" customHeight="1" x14ac:dyDescent="0.15"/>
    <row r="1020" ht="17.25" customHeight="1" x14ac:dyDescent="0.15"/>
    <row r="1021" ht="17.25" customHeight="1" x14ac:dyDescent="0.15"/>
    <row r="1022" ht="17.25" customHeight="1" x14ac:dyDescent="0.15"/>
    <row r="1023" ht="17.25" customHeight="1" x14ac:dyDescent="0.15"/>
    <row r="1024" ht="17.25" customHeight="1" x14ac:dyDescent="0.15"/>
    <row r="1025" ht="17.25" customHeight="1" x14ac:dyDescent="0.15"/>
    <row r="1026" ht="17.25" customHeight="1" x14ac:dyDescent="0.15"/>
    <row r="1027" ht="17.25" customHeight="1" x14ac:dyDescent="0.15"/>
    <row r="1028" ht="17.25" customHeight="1" x14ac:dyDescent="0.15"/>
    <row r="1029" ht="17.25" customHeight="1" x14ac:dyDescent="0.15"/>
    <row r="1030" ht="17.25" customHeight="1" x14ac:dyDescent="0.15"/>
    <row r="1031" ht="17.25" customHeight="1" x14ac:dyDescent="0.15"/>
    <row r="1032" ht="17.25" customHeight="1" x14ac:dyDescent="0.15"/>
    <row r="1033" ht="17.25" customHeight="1" x14ac:dyDescent="0.15"/>
    <row r="1034" ht="17.25" customHeight="1" x14ac:dyDescent="0.15"/>
    <row r="1035" ht="17.25" customHeight="1" x14ac:dyDescent="0.15"/>
    <row r="1036" ht="17.25" customHeight="1" x14ac:dyDescent="0.15"/>
    <row r="1037" ht="17.25" customHeight="1" x14ac:dyDescent="0.15"/>
    <row r="1038" ht="17.25" customHeight="1" x14ac:dyDescent="0.15"/>
    <row r="1039" ht="17.25" customHeight="1" x14ac:dyDescent="0.15"/>
    <row r="1040" ht="17.25" customHeight="1" x14ac:dyDescent="0.15"/>
    <row r="1041" ht="17.25" customHeight="1" x14ac:dyDescent="0.15"/>
    <row r="1042" ht="17.25" customHeight="1" x14ac:dyDescent="0.15"/>
    <row r="1043" ht="17.25" customHeight="1" x14ac:dyDescent="0.15"/>
    <row r="1044" ht="17.25" customHeight="1" x14ac:dyDescent="0.15"/>
    <row r="1045" ht="17.25" customHeight="1" x14ac:dyDescent="0.15"/>
    <row r="1046" ht="17.25" customHeight="1" x14ac:dyDescent="0.15"/>
    <row r="1047" ht="17.25" customHeight="1" x14ac:dyDescent="0.15"/>
    <row r="1048" ht="17.25" customHeight="1" x14ac:dyDescent="0.15"/>
    <row r="1049" ht="17.25" customHeight="1" x14ac:dyDescent="0.15"/>
    <row r="1050" ht="17.25" customHeight="1" x14ac:dyDescent="0.15"/>
    <row r="1051" ht="17.25" customHeight="1" x14ac:dyDescent="0.15"/>
    <row r="1052" ht="17.25" customHeight="1" x14ac:dyDescent="0.15"/>
    <row r="1053" ht="17.25" customHeight="1" x14ac:dyDescent="0.15"/>
    <row r="1054" ht="17.25" customHeight="1" x14ac:dyDescent="0.15"/>
    <row r="1055" ht="17.25" customHeight="1" x14ac:dyDescent="0.15"/>
    <row r="1056" ht="17.25" customHeight="1" x14ac:dyDescent="0.15"/>
    <row r="1057" ht="17.25" customHeight="1" x14ac:dyDescent="0.15"/>
    <row r="1058" ht="17.25" customHeight="1" x14ac:dyDescent="0.15"/>
    <row r="1059" ht="17.25" customHeight="1" x14ac:dyDescent="0.15"/>
    <row r="1060" ht="17.25" customHeight="1" x14ac:dyDescent="0.15"/>
    <row r="1061" ht="17.25" customHeight="1" x14ac:dyDescent="0.15"/>
    <row r="1062" ht="9.75" customHeight="1" x14ac:dyDescent="0.15"/>
    <row r="1063" ht="9.75" customHeight="1" x14ac:dyDescent="0.15"/>
    <row r="1064" ht="9.75" customHeight="1" x14ac:dyDescent="0.15"/>
    <row r="1065" ht="9.75" customHeight="1" x14ac:dyDescent="0.15"/>
    <row r="1066" ht="9.75" customHeight="1" x14ac:dyDescent="0.15"/>
    <row r="1067" ht="9.75" customHeight="1" x14ac:dyDescent="0.15"/>
    <row r="1068" ht="9.75" customHeight="1" x14ac:dyDescent="0.15"/>
    <row r="1069" ht="9.75" customHeight="1" x14ac:dyDescent="0.15"/>
    <row r="1070" ht="9.75" customHeight="1" x14ac:dyDescent="0.15"/>
    <row r="1071" ht="9.75" customHeight="1" x14ac:dyDescent="0.15"/>
    <row r="1072" ht="9.75" customHeight="1" x14ac:dyDescent="0.15"/>
    <row r="1073" ht="9.75" customHeight="1" x14ac:dyDescent="0.15"/>
    <row r="1074" ht="9.75" customHeight="1" x14ac:dyDescent="0.15"/>
    <row r="1075" ht="9.75" customHeight="1" x14ac:dyDescent="0.15"/>
    <row r="1076" ht="9.75" customHeight="1" x14ac:dyDescent="0.15"/>
    <row r="1077" ht="9.75" customHeight="1" x14ac:dyDescent="0.15"/>
    <row r="1078" ht="9.75" customHeight="1" x14ac:dyDescent="0.15"/>
    <row r="1079" ht="9.75" customHeight="1" x14ac:dyDescent="0.15"/>
    <row r="1080" ht="9.75" customHeight="1" x14ac:dyDescent="0.15"/>
    <row r="1081" ht="9.75" customHeight="1" x14ac:dyDescent="0.15"/>
    <row r="1082" ht="9.75" customHeight="1" x14ac:dyDescent="0.15"/>
    <row r="1083" ht="9.75" customHeight="1" x14ac:dyDescent="0.15"/>
    <row r="1084" ht="9.75" customHeight="1" x14ac:dyDescent="0.15"/>
    <row r="1085" ht="9.75" customHeight="1" x14ac:dyDescent="0.15"/>
    <row r="1086" ht="9.75" customHeight="1" x14ac:dyDescent="0.15"/>
    <row r="1087" ht="9.75" customHeight="1" x14ac:dyDescent="0.15"/>
    <row r="1088" ht="9.75" customHeight="1" x14ac:dyDescent="0.15"/>
    <row r="1089" ht="9.75" customHeight="1" x14ac:dyDescent="0.15"/>
    <row r="1090" ht="9.75" customHeight="1" x14ac:dyDescent="0.15"/>
    <row r="1091" ht="9.75" customHeight="1" x14ac:dyDescent="0.15"/>
    <row r="1092" ht="9.75" customHeight="1" x14ac:dyDescent="0.15"/>
    <row r="1093" ht="9.75" customHeight="1" x14ac:dyDescent="0.15"/>
    <row r="1094" ht="9.75" customHeight="1" x14ac:dyDescent="0.15"/>
    <row r="1095" ht="9.75" customHeight="1" x14ac:dyDescent="0.15"/>
    <row r="1096" ht="9.75" customHeight="1" x14ac:dyDescent="0.15"/>
    <row r="1097" ht="9.75" customHeight="1" x14ac:dyDescent="0.15"/>
    <row r="1098" ht="9.75" customHeight="1" x14ac:dyDescent="0.15"/>
    <row r="1099" ht="9.75" customHeight="1" x14ac:dyDescent="0.15"/>
    <row r="1100" ht="9.75" customHeight="1" x14ac:dyDescent="0.15"/>
    <row r="1101" ht="9.75" customHeight="1" x14ac:dyDescent="0.15"/>
    <row r="1102" ht="9.75" customHeight="1" x14ac:dyDescent="0.15"/>
    <row r="1103" ht="9.75" customHeight="1" x14ac:dyDescent="0.15"/>
    <row r="1104" ht="9.75" customHeight="1" x14ac:dyDescent="0.15"/>
    <row r="1105" ht="9.75" customHeight="1" x14ac:dyDescent="0.15"/>
    <row r="1106" ht="9.75" customHeight="1" x14ac:dyDescent="0.15"/>
    <row r="1107" ht="9.75" customHeight="1" x14ac:dyDescent="0.15"/>
    <row r="1108" ht="9.75" customHeight="1" x14ac:dyDescent="0.15"/>
    <row r="1109" ht="9.75" customHeight="1" x14ac:dyDescent="0.15"/>
    <row r="1110" ht="9.75" customHeight="1" x14ac:dyDescent="0.15"/>
    <row r="1111" ht="9.75" customHeight="1" x14ac:dyDescent="0.15"/>
    <row r="1112" ht="9.75" customHeight="1" x14ac:dyDescent="0.15"/>
    <row r="1113" ht="9.75" customHeight="1" x14ac:dyDescent="0.15"/>
    <row r="1114" ht="9.75" customHeight="1" x14ac:dyDescent="0.15"/>
    <row r="1115" ht="9.75" customHeight="1" x14ac:dyDescent="0.15"/>
    <row r="1116" ht="9.75" customHeight="1" x14ac:dyDescent="0.15"/>
    <row r="1117" ht="9.75" customHeight="1" x14ac:dyDescent="0.15"/>
    <row r="1118" ht="9.75" customHeight="1" x14ac:dyDescent="0.15"/>
    <row r="1119" ht="9.75" customHeight="1" x14ac:dyDescent="0.15"/>
    <row r="1120" ht="9.75" customHeight="1" x14ac:dyDescent="0.15"/>
    <row r="1121" ht="9.75" customHeight="1" x14ac:dyDescent="0.15"/>
    <row r="1122" ht="9.75" customHeight="1" x14ac:dyDescent="0.15"/>
    <row r="1123" ht="9.75" customHeight="1" x14ac:dyDescent="0.15"/>
    <row r="1124" ht="9.75" customHeight="1" x14ac:dyDescent="0.15"/>
    <row r="1125" ht="9.75" customHeight="1" x14ac:dyDescent="0.15"/>
    <row r="1126" ht="9.75" customHeight="1" x14ac:dyDescent="0.15"/>
    <row r="1127" ht="9.75" customHeight="1" x14ac:dyDescent="0.15"/>
    <row r="1128" ht="9.75" customHeight="1" x14ac:dyDescent="0.15"/>
    <row r="1129" ht="9.75" customHeight="1" x14ac:dyDescent="0.15"/>
    <row r="1130" ht="9.75" customHeight="1" x14ac:dyDescent="0.15"/>
    <row r="1131" ht="9.75" customHeight="1" x14ac:dyDescent="0.15"/>
    <row r="1132" ht="9.75" customHeight="1" x14ac:dyDescent="0.15"/>
    <row r="1133" ht="9.75" customHeight="1" x14ac:dyDescent="0.15"/>
    <row r="1134" ht="9.75" customHeight="1" x14ac:dyDescent="0.15"/>
    <row r="1135" ht="9.75" customHeight="1" x14ac:dyDescent="0.15"/>
    <row r="1136" ht="9.75" customHeight="1" x14ac:dyDescent="0.15"/>
    <row r="1137" ht="9.75" customHeight="1" x14ac:dyDescent="0.15"/>
    <row r="1138" ht="9.75" customHeight="1" x14ac:dyDescent="0.15"/>
    <row r="1139" ht="9.75" customHeight="1" x14ac:dyDescent="0.15"/>
    <row r="1140" ht="9.75" customHeight="1" x14ac:dyDescent="0.15"/>
    <row r="1141" ht="9.75" customHeight="1" x14ac:dyDescent="0.15"/>
    <row r="1142" ht="9.75" customHeight="1" x14ac:dyDescent="0.15"/>
    <row r="1143" ht="9.75" customHeight="1" x14ac:dyDescent="0.15"/>
    <row r="1144" ht="9.75" customHeight="1" x14ac:dyDescent="0.15"/>
    <row r="1145" ht="9.75" customHeight="1" x14ac:dyDescent="0.15"/>
    <row r="1146" ht="9.75" customHeight="1" x14ac:dyDescent="0.15"/>
    <row r="1147" ht="9.75" customHeight="1" x14ac:dyDescent="0.15"/>
    <row r="1148" ht="9.75" customHeight="1" x14ac:dyDescent="0.15"/>
    <row r="1149" ht="9.75" customHeight="1" x14ac:dyDescent="0.15"/>
    <row r="1150" ht="9.75" customHeight="1" x14ac:dyDescent="0.15"/>
    <row r="1151" ht="9.75" customHeight="1" x14ac:dyDescent="0.15"/>
    <row r="1152" ht="9.75" customHeight="1" x14ac:dyDescent="0.15"/>
    <row r="1153" ht="9.75" customHeight="1" x14ac:dyDescent="0.15"/>
    <row r="1154" ht="9.75" customHeight="1" x14ac:dyDescent="0.15"/>
    <row r="1155" ht="9.75" customHeight="1" x14ac:dyDescent="0.15"/>
    <row r="1156" ht="9.75" customHeight="1" x14ac:dyDescent="0.15"/>
    <row r="1157" ht="9.75" customHeight="1" x14ac:dyDescent="0.15"/>
    <row r="1158" ht="9.75" customHeight="1" x14ac:dyDescent="0.15"/>
    <row r="1159" ht="9.75" customHeight="1" x14ac:dyDescent="0.15"/>
    <row r="1160" ht="9.75" customHeight="1" x14ac:dyDescent="0.15"/>
    <row r="1161" ht="9.75" customHeight="1" x14ac:dyDescent="0.15"/>
    <row r="1162" ht="9.75" customHeight="1" x14ac:dyDescent="0.15"/>
    <row r="1163" ht="9.75" customHeight="1" x14ac:dyDescent="0.15"/>
    <row r="1164" ht="9.75" customHeight="1" x14ac:dyDescent="0.15"/>
    <row r="1165" ht="9.75" customHeight="1" x14ac:dyDescent="0.15"/>
    <row r="1166" ht="9.75" customHeight="1" x14ac:dyDescent="0.15"/>
    <row r="1167" ht="9.75" customHeight="1" x14ac:dyDescent="0.15"/>
    <row r="1168" ht="9.75" customHeight="1" x14ac:dyDescent="0.15"/>
    <row r="1169" ht="9.75" customHeight="1" x14ac:dyDescent="0.15"/>
    <row r="1170" ht="9.75" customHeight="1" x14ac:dyDescent="0.15"/>
    <row r="1171" ht="9.75" customHeight="1" x14ac:dyDescent="0.15"/>
    <row r="1172" ht="9.75" customHeight="1" x14ac:dyDescent="0.15"/>
    <row r="1173" ht="9.75" customHeight="1" x14ac:dyDescent="0.15"/>
    <row r="1174" ht="9.75" customHeight="1" x14ac:dyDescent="0.15"/>
    <row r="1175" ht="9.75" customHeight="1" x14ac:dyDescent="0.15"/>
    <row r="1176" ht="9.75" customHeight="1" x14ac:dyDescent="0.15"/>
    <row r="1177" ht="9.75" customHeight="1" x14ac:dyDescent="0.15"/>
    <row r="1178" ht="9.75" customHeight="1" x14ac:dyDescent="0.15"/>
    <row r="1179" ht="9.75" customHeight="1" x14ac:dyDescent="0.15"/>
    <row r="1180" ht="9.75" customHeight="1" x14ac:dyDescent="0.15"/>
    <row r="1181" ht="9.75" customHeight="1" x14ac:dyDescent="0.15"/>
    <row r="1182" ht="9.75" customHeight="1" x14ac:dyDescent="0.15"/>
    <row r="1183" ht="9.75" customHeight="1" x14ac:dyDescent="0.15"/>
    <row r="1184" ht="9.75" customHeight="1" x14ac:dyDescent="0.15"/>
    <row r="1185" ht="9.75" customHeight="1" x14ac:dyDescent="0.15"/>
    <row r="1186" ht="9.75" customHeight="1" x14ac:dyDescent="0.15"/>
    <row r="1187" ht="9.75" customHeight="1" x14ac:dyDescent="0.15"/>
    <row r="1188" ht="9.75" customHeight="1" x14ac:dyDescent="0.15"/>
    <row r="1189" ht="9.75" customHeight="1" x14ac:dyDescent="0.15"/>
    <row r="1190" ht="9.75" customHeight="1" x14ac:dyDescent="0.15"/>
    <row r="1191" ht="9.75" customHeight="1" x14ac:dyDescent="0.15"/>
    <row r="1192" ht="9.75" customHeight="1" x14ac:dyDescent="0.15"/>
    <row r="1193" ht="9.75" customHeight="1" x14ac:dyDescent="0.15"/>
    <row r="1194" ht="9.75" customHeight="1" x14ac:dyDescent="0.15"/>
    <row r="1195" ht="9.75" customHeight="1" x14ac:dyDescent="0.15"/>
    <row r="1196" ht="9.75" customHeight="1" x14ac:dyDescent="0.15"/>
    <row r="1197" ht="9.75" customHeight="1" x14ac:dyDescent="0.15"/>
    <row r="1198" ht="9.75" customHeight="1" x14ac:dyDescent="0.15"/>
    <row r="1199" ht="9.75" customHeight="1" x14ac:dyDescent="0.15"/>
    <row r="1200" ht="9.75" customHeight="1" x14ac:dyDescent="0.15"/>
    <row r="1201" ht="9.75" customHeight="1" x14ac:dyDescent="0.15"/>
    <row r="1202" ht="9.75" customHeight="1" x14ac:dyDescent="0.15"/>
    <row r="1203" ht="9.75" customHeight="1" x14ac:dyDescent="0.15"/>
    <row r="1204" ht="9.75" customHeight="1" x14ac:dyDescent="0.15"/>
    <row r="1205" ht="9.75" customHeight="1" x14ac:dyDescent="0.15"/>
    <row r="1206" ht="9.75" customHeight="1" x14ac:dyDescent="0.15"/>
    <row r="1207" ht="9.75" customHeight="1" x14ac:dyDescent="0.15"/>
    <row r="1208" ht="9.75" customHeight="1" x14ac:dyDescent="0.15"/>
    <row r="1209" ht="9.75" customHeight="1" x14ac:dyDescent="0.15"/>
    <row r="1210" ht="9.75" customHeight="1" x14ac:dyDescent="0.15"/>
    <row r="1211" ht="9.75" customHeight="1" x14ac:dyDescent="0.15"/>
    <row r="1212" ht="9.75" customHeight="1" x14ac:dyDescent="0.15"/>
    <row r="1213" ht="9.75" customHeight="1" x14ac:dyDescent="0.15"/>
    <row r="1214" ht="9.75" customHeight="1" x14ac:dyDescent="0.15"/>
    <row r="1215" ht="9.75" customHeight="1" x14ac:dyDescent="0.15"/>
    <row r="1216" ht="9.75" customHeight="1" x14ac:dyDescent="0.15"/>
    <row r="1217" ht="9.75" customHeight="1" x14ac:dyDescent="0.15"/>
    <row r="1218" ht="9.75" customHeight="1" x14ac:dyDescent="0.15"/>
    <row r="1219" ht="9.75" customHeight="1" x14ac:dyDescent="0.15"/>
    <row r="1220" ht="9.75" customHeight="1" x14ac:dyDescent="0.15"/>
    <row r="1221" ht="9.75" customHeight="1" x14ac:dyDescent="0.15"/>
    <row r="1222" ht="9.75" customHeight="1" x14ac:dyDescent="0.15"/>
    <row r="1223" ht="9.75" customHeight="1" x14ac:dyDescent="0.15"/>
    <row r="1224" ht="9.75" customHeight="1" x14ac:dyDescent="0.15"/>
    <row r="1225" ht="9.75" customHeight="1" x14ac:dyDescent="0.15"/>
    <row r="1226" ht="9.75" customHeight="1" x14ac:dyDescent="0.15"/>
    <row r="1227" ht="9.75" customHeight="1" x14ac:dyDescent="0.15"/>
    <row r="1228" ht="9.75" customHeight="1" x14ac:dyDescent="0.15"/>
    <row r="1229" ht="9.75" customHeight="1" x14ac:dyDescent="0.15"/>
    <row r="1230" ht="9.75" customHeight="1" x14ac:dyDescent="0.15"/>
    <row r="1231" ht="9.75" customHeight="1" x14ac:dyDescent="0.15"/>
    <row r="1232" ht="9.75" customHeight="1" x14ac:dyDescent="0.15"/>
    <row r="1233" ht="9.75" customHeight="1" x14ac:dyDescent="0.15"/>
  </sheetData>
  <sheetProtection password="C69B" sheet="1" objects="1" scenarios="1"/>
  <mergeCells count="39">
    <mergeCell ref="I30:Q30"/>
    <mergeCell ref="C35:R40"/>
    <mergeCell ref="C20:D20"/>
    <mergeCell ref="E20:G20"/>
    <mergeCell ref="H20:Q20"/>
    <mergeCell ref="C23:D23"/>
    <mergeCell ref="C27:I27"/>
    <mergeCell ref="B1:C1"/>
    <mergeCell ref="C2:D2"/>
    <mergeCell ref="K4:P4"/>
    <mergeCell ref="C5:D5"/>
    <mergeCell ref="C6:C8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C9:D9"/>
    <mergeCell ref="D10:P10"/>
    <mergeCell ref="E13:P13"/>
    <mergeCell ref="C17:D17"/>
    <mergeCell ref="E17:E18"/>
    <mergeCell ref="F17:F18"/>
    <mergeCell ref="G17:G18"/>
    <mergeCell ref="H17:K17"/>
    <mergeCell ref="C18:D18"/>
    <mergeCell ref="L17:L18"/>
    <mergeCell ref="M17:M18"/>
    <mergeCell ref="N17:N18"/>
    <mergeCell ref="O17:Q18"/>
    <mergeCell ref="H18:K18"/>
  </mergeCells>
  <phoneticPr fontId="2"/>
  <pageMargins left="0.39370078740157483" right="0.19685039370078736" top="0.39370078740157483" bottom="0.35433070866141736" header="0.31496062992125984" footer="0.35433070866141736"/>
  <pageSetup paperSize="9" scale="82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34"/>
  <sheetViews>
    <sheetView view="pageBreakPreview" zoomScaleNormal="115" zoomScaleSheetLayoutView="100" workbookViewId="0">
      <selection activeCell="Q6" sqref="Q6:Q7"/>
    </sheetView>
  </sheetViews>
  <sheetFormatPr defaultColWidth="1.625" defaultRowHeight="13.5" x14ac:dyDescent="0.15"/>
  <cols>
    <col min="1" max="2" width="2.125" style="27" customWidth="1"/>
    <col min="3" max="3" width="10" style="27" customWidth="1"/>
    <col min="4" max="4" width="14.625" style="27" customWidth="1"/>
    <col min="5" max="18" width="6.25" style="27" customWidth="1"/>
    <col min="19" max="21" width="2.125" style="27" customWidth="1"/>
    <col min="22" max="30" width="5" style="1" bestFit="1" customWidth="1"/>
    <col min="31" max="33" width="6.375" style="1" bestFit="1" customWidth="1"/>
    <col min="34" max="94" width="2.125" style="27" customWidth="1"/>
    <col min="95" max="16384" width="1.625" style="27"/>
  </cols>
  <sheetData>
    <row r="1" spans="1:34" ht="18" customHeight="1" x14ac:dyDescent="0.15">
      <c r="A1" s="1"/>
      <c r="B1" s="927" t="s">
        <v>161</v>
      </c>
      <c r="C1" s="927"/>
      <c r="D1" s="1"/>
    </row>
    <row r="2" spans="1:34" ht="18" customHeight="1" x14ac:dyDescent="0.15">
      <c r="A2" s="1"/>
      <c r="B2" s="2"/>
      <c r="C2" s="928" t="s">
        <v>165</v>
      </c>
      <c r="D2" s="928"/>
      <c r="E2" s="46" t="s">
        <v>163</v>
      </c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V2" s="27"/>
      <c r="AH2" s="1"/>
    </row>
    <row r="3" spans="1:34" ht="18" customHeight="1" x14ac:dyDescent="0.15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34" ht="18" customHeight="1" x14ac:dyDescent="0.15">
      <c r="B4" s="28"/>
      <c r="C4" s="29" t="s">
        <v>17</v>
      </c>
      <c r="D4" s="28"/>
      <c r="E4" s="28"/>
      <c r="F4" s="28"/>
      <c r="G4" s="28"/>
      <c r="H4" s="28"/>
      <c r="I4" s="28"/>
      <c r="J4" s="28"/>
      <c r="K4" s="926" t="s">
        <v>242</v>
      </c>
      <c r="L4" s="926"/>
      <c r="M4" s="926"/>
      <c r="N4" s="926"/>
      <c r="O4" s="926"/>
      <c r="P4" s="926"/>
      <c r="Q4" s="28"/>
    </row>
    <row r="5" spans="1:34" ht="30" customHeight="1" x14ac:dyDescent="0.15">
      <c r="B5" s="28"/>
      <c r="C5" s="975" t="s">
        <v>11</v>
      </c>
      <c r="D5" s="976"/>
      <c r="E5" s="83">
        <v>1</v>
      </c>
      <c r="F5" s="45">
        <v>2</v>
      </c>
      <c r="G5" s="45">
        <v>3</v>
      </c>
      <c r="H5" s="45">
        <v>4</v>
      </c>
      <c r="I5" s="45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5">
        <v>11</v>
      </c>
      <c r="P5" s="44">
        <v>12</v>
      </c>
      <c r="Q5" s="44" t="s">
        <v>16</v>
      </c>
      <c r="R5" s="60" t="s">
        <v>32</v>
      </c>
      <c r="V5" s="77">
        <v>1</v>
      </c>
      <c r="W5" s="77">
        <v>2</v>
      </c>
      <c r="X5" s="77">
        <v>3</v>
      </c>
      <c r="Y5" s="77">
        <v>4</v>
      </c>
      <c r="Z5" s="77">
        <v>5</v>
      </c>
      <c r="AA5" s="77">
        <v>6</v>
      </c>
      <c r="AB5" s="77">
        <v>7</v>
      </c>
      <c r="AC5" s="77">
        <v>8</v>
      </c>
      <c r="AD5" s="77">
        <v>9</v>
      </c>
      <c r="AE5" s="77">
        <v>10</v>
      </c>
      <c r="AF5" s="77">
        <v>11</v>
      </c>
      <c r="AG5" s="77">
        <v>12</v>
      </c>
    </row>
    <row r="6" spans="1:34" s="37" customFormat="1" ht="18" customHeight="1" x14ac:dyDescent="0.15">
      <c r="B6" s="41"/>
      <c r="C6" s="977" t="s">
        <v>15</v>
      </c>
      <c r="D6" s="213" t="s">
        <v>234</v>
      </c>
      <c r="E6" s="1006"/>
      <c r="F6" s="1008"/>
      <c r="G6" s="1008"/>
      <c r="H6" s="1008"/>
      <c r="I6" s="1008"/>
      <c r="J6" s="1008"/>
      <c r="K6" s="1008"/>
      <c r="L6" s="1008"/>
      <c r="M6" s="1008"/>
      <c r="N6" s="1008"/>
      <c r="O6" s="1008"/>
      <c r="P6" s="1010"/>
      <c r="Q6" s="1004">
        <v>300</v>
      </c>
      <c r="R6" s="1002">
        <v>25</v>
      </c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4" s="37" customFormat="1" ht="18" customHeight="1" x14ac:dyDescent="0.15">
      <c r="B7" s="41"/>
      <c r="C7" s="977"/>
      <c r="D7" s="212" t="s">
        <v>236</v>
      </c>
      <c r="E7" s="1007"/>
      <c r="F7" s="1009"/>
      <c r="G7" s="1009"/>
      <c r="H7" s="1009"/>
      <c r="I7" s="1009"/>
      <c r="J7" s="1009"/>
      <c r="K7" s="1009"/>
      <c r="L7" s="1009"/>
      <c r="M7" s="1009"/>
      <c r="N7" s="1009"/>
      <c r="O7" s="1009"/>
      <c r="P7" s="1011"/>
      <c r="Q7" s="1005"/>
      <c r="R7" s="1003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</row>
    <row r="8" spans="1:34" s="37" customFormat="1" ht="36" customHeight="1" x14ac:dyDescent="0.15">
      <c r="B8" s="41"/>
      <c r="C8" s="978"/>
      <c r="D8" s="215" t="s">
        <v>23</v>
      </c>
      <c r="E8" s="81">
        <v>40</v>
      </c>
      <c r="F8" s="20">
        <v>20</v>
      </c>
      <c r="G8" s="20">
        <v>20</v>
      </c>
      <c r="H8" s="20">
        <v>10</v>
      </c>
      <c r="I8" s="20"/>
      <c r="J8" s="20"/>
      <c r="K8" s="20"/>
      <c r="L8" s="20"/>
      <c r="M8" s="20"/>
      <c r="N8" s="20"/>
      <c r="O8" s="20"/>
      <c r="P8" s="19"/>
      <c r="Q8" s="59">
        <v>90</v>
      </c>
      <c r="R8" s="58">
        <v>22.5</v>
      </c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</row>
    <row r="9" spans="1:34" s="28" customFormat="1" ht="18" customHeight="1" x14ac:dyDescent="0.15">
      <c r="D9" s="974" t="s">
        <v>235</v>
      </c>
      <c r="E9" s="974"/>
      <c r="F9" s="974"/>
      <c r="G9" s="974"/>
      <c r="H9" s="974"/>
      <c r="I9" s="974"/>
      <c r="J9" s="974"/>
      <c r="K9" s="974"/>
      <c r="L9" s="974"/>
      <c r="M9" s="974"/>
      <c r="N9" s="974"/>
      <c r="O9" s="974"/>
      <c r="P9" s="97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 spans="1:34" s="28" customFormat="1" ht="18" customHeight="1" x14ac:dyDescent="0.15"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</row>
    <row r="11" spans="1:34" s="28" customFormat="1" ht="18" customHeight="1" x14ac:dyDescent="0.15">
      <c r="C11" s="29" t="s">
        <v>31</v>
      </c>
      <c r="E11" s="29"/>
      <c r="F11" s="57"/>
      <c r="G11" s="57"/>
      <c r="H11" s="57"/>
      <c r="I11" s="56"/>
      <c r="J11" s="29"/>
      <c r="K11" s="56"/>
      <c r="L11" s="29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4" s="28" customFormat="1" ht="18" customHeight="1" x14ac:dyDescent="0.15">
      <c r="C12" s="29"/>
      <c r="H12" s="999" t="s">
        <v>30</v>
      </c>
      <c r="I12" s="999"/>
      <c r="J12" s="979"/>
      <c r="K12" s="979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4" s="28" customFormat="1" ht="18" customHeight="1" x14ac:dyDescent="0.15">
      <c r="C13" s="1000" t="s">
        <v>239</v>
      </c>
      <c r="D13" s="991">
        <v>25</v>
      </c>
      <c r="E13" s="993" t="s">
        <v>4</v>
      </c>
      <c r="F13" s="994">
        <v>0.5</v>
      </c>
      <c r="G13" s="984" t="s">
        <v>60</v>
      </c>
      <c r="H13" s="121" t="s">
        <v>29</v>
      </c>
      <c r="I13" s="122">
        <v>4</v>
      </c>
      <c r="J13" s="985">
        <v>10</v>
      </c>
      <c r="K13" s="986"/>
      <c r="L13" s="53"/>
      <c r="M13" s="53"/>
      <c r="N13" s="995" t="s">
        <v>9</v>
      </c>
      <c r="O13" s="997" t="s">
        <v>228</v>
      </c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4" s="28" customFormat="1" ht="18" customHeight="1" x14ac:dyDescent="0.15">
      <c r="C14" s="1001"/>
      <c r="D14" s="992"/>
      <c r="E14" s="993"/>
      <c r="F14" s="994"/>
      <c r="G14" s="984"/>
      <c r="H14" s="989" t="s">
        <v>28</v>
      </c>
      <c r="I14" s="990"/>
      <c r="J14" s="987"/>
      <c r="K14" s="988"/>
      <c r="L14" s="50"/>
      <c r="M14" s="50"/>
      <c r="N14" s="996"/>
      <c r="O14" s="998"/>
      <c r="AC14" s="2"/>
      <c r="AD14" s="2"/>
      <c r="AE14" s="2"/>
      <c r="AF14" s="2"/>
      <c r="AG14" s="2"/>
    </row>
    <row r="15" spans="1:34" s="28" customFormat="1" ht="18" customHeight="1" x14ac:dyDescent="0.15">
      <c r="C15" s="52"/>
      <c r="D15" s="208"/>
      <c r="H15" s="982" t="s">
        <v>27</v>
      </c>
      <c r="I15" s="982"/>
      <c r="J15" s="982"/>
      <c r="K15" s="982"/>
      <c r="AC15" s="2"/>
      <c r="AD15" s="2"/>
      <c r="AE15" s="2"/>
      <c r="AF15" s="2"/>
      <c r="AG15" s="2"/>
    </row>
    <row r="16" spans="1:34" s="28" customFormat="1" ht="18" customHeight="1" x14ac:dyDescent="0.15">
      <c r="C16" s="52"/>
      <c r="D16" s="208"/>
      <c r="H16" s="983"/>
      <c r="I16" s="983"/>
      <c r="J16" s="983"/>
      <c r="K16" s="983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3:33" s="28" customFormat="1" ht="18" customHeight="1" x14ac:dyDescent="0.15">
      <c r="C17" s="48"/>
      <c r="D17" s="30"/>
      <c r="E17" s="47"/>
      <c r="F17" s="47"/>
      <c r="G17" s="47"/>
      <c r="H17" s="47"/>
      <c r="I17" s="47"/>
      <c r="J17" s="47"/>
      <c r="K17" s="47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3:33" s="28" customFormat="1" ht="18" customHeight="1" x14ac:dyDescent="0.15">
      <c r="C18" s="29" t="s">
        <v>8</v>
      </c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3:33" s="28" customFormat="1" ht="18" customHeight="1" x14ac:dyDescent="0.15">
      <c r="C19" s="951" t="s">
        <v>240</v>
      </c>
      <c r="D19" s="952"/>
      <c r="E19" s="980" t="s">
        <v>4</v>
      </c>
      <c r="F19" s="981" t="s">
        <v>22</v>
      </c>
      <c r="G19" s="953" t="s">
        <v>21</v>
      </c>
      <c r="H19" s="951" t="s">
        <v>229</v>
      </c>
      <c r="I19" s="966"/>
      <c r="J19" s="966"/>
      <c r="K19" s="967"/>
      <c r="L19" s="993" t="s">
        <v>4</v>
      </c>
      <c r="M19" s="984">
        <v>6</v>
      </c>
      <c r="N19" s="953" t="s">
        <v>3</v>
      </c>
      <c r="O19" s="954">
        <v>90</v>
      </c>
      <c r="P19" s="955"/>
      <c r="Q19" s="956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3:33" s="28" customFormat="1" ht="18" customHeight="1" x14ac:dyDescent="0.15">
      <c r="C20" s="960">
        <v>300</v>
      </c>
      <c r="D20" s="961"/>
      <c r="E20" s="980"/>
      <c r="F20" s="953"/>
      <c r="G20" s="953"/>
      <c r="H20" s="962">
        <v>10</v>
      </c>
      <c r="I20" s="963"/>
      <c r="J20" s="963"/>
      <c r="K20" s="964"/>
      <c r="L20" s="993"/>
      <c r="M20" s="984"/>
      <c r="N20" s="953"/>
      <c r="O20" s="957"/>
      <c r="P20" s="958"/>
      <c r="Q20" s="959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3:33" s="28" customFormat="1" ht="18" customHeight="1" x14ac:dyDescent="0.15"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3:33" s="28" customFormat="1" ht="25.5" customHeight="1" x14ac:dyDescent="0.15">
      <c r="C22" s="946" t="s">
        <v>2</v>
      </c>
      <c r="D22" s="947"/>
      <c r="E22" s="948">
        <v>90</v>
      </c>
      <c r="F22" s="949"/>
      <c r="G22" s="950"/>
      <c r="H22" s="944" t="s">
        <v>1</v>
      </c>
      <c r="I22" s="945"/>
      <c r="J22" s="945"/>
      <c r="K22" s="945"/>
      <c r="L22" s="945"/>
      <c r="M22" s="945"/>
      <c r="N22" s="945"/>
      <c r="O22" s="945"/>
      <c r="P22" s="945"/>
      <c r="Q22" s="945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3:33" s="28" customFormat="1" ht="18" customHeight="1" thickBot="1" x14ac:dyDescent="0.2"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3:33" s="2" customFormat="1" ht="36" customHeight="1" x14ac:dyDescent="0.15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3:33" s="2" customFormat="1" ht="18" customHeight="1" x14ac:dyDescent="0.15">
      <c r="C25" s="899" t="s">
        <v>0</v>
      </c>
      <c r="D25" s="899"/>
    </row>
    <row r="26" spans="3:33" s="2" customFormat="1" ht="31.5" customHeight="1" x14ac:dyDescent="0.15">
      <c r="C26" s="5"/>
      <c r="D26" s="5"/>
      <c r="N26" s="5"/>
      <c r="O26" s="5"/>
      <c r="P26" s="5"/>
      <c r="Q26" s="5"/>
    </row>
    <row r="27" spans="3:33" s="2" customFormat="1" ht="24.95" customHeight="1" x14ac:dyDescent="0.15">
      <c r="C27" s="2" t="s">
        <v>61</v>
      </c>
      <c r="N27" s="5"/>
      <c r="O27" s="5"/>
      <c r="P27" s="5"/>
      <c r="Q27" s="5"/>
    </row>
    <row r="28" spans="3:33" s="2" customFormat="1" ht="24.95" customHeight="1" x14ac:dyDescent="0.15">
      <c r="N28" s="5"/>
      <c r="O28" s="5"/>
      <c r="P28" s="5"/>
      <c r="Q28" s="5"/>
    </row>
    <row r="29" spans="3:33" s="2" customFormat="1" ht="24.95" customHeight="1" x14ac:dyDescent="0.15">
      <c r="C29" s="925" t="s">
        <v>158</v>
      </c>
      <c r="D29" s="925"/>
      <c r="E29" s="925"/>
      <c r="F29" s="925"/>
      <c r="G29" s="925"/>
      <c r="H29" s="925"/>
      <c r="I29" s="925"/>
      <c r="N29" s="5"/>
      <c r="O29" s="5"/>
      <c r="P29" s="5"/>
      <c r="Q29" s="5"/>
    </row>
    <row r="30" spans="3:33" s="2" customFormat="1" ht="24.95" customHeight="1" x14ac:dyDescent="0.15">
      <c r="N30" s="5"/>
      <c r="O30" s="5"/>
      <c r="P30" s="5"/>
      <c r="Q30" s="5"/>
    </row>
    <row r="31" spans="3:33" s="2" customFormat="1" ht="24.95" customHeight="1" x14ac:dyDescent="0.15">
      <c r="C31" s="3"/>
      <c r="D31" s="5"/>
      <c r="N31" s="5"/>
      <c r="O31" s="5"/>
      <c r="P31" s="5"/>
      <c r="Q31" s="5"/>
    </row>
    <row r="32" spans="3:33" s="2" customFormat="1" ht="24.95" customHeight="1" x14ac:dyDescent="0.15">
      <c r="D32" s="202"/>
      <c r="E32" s="202"/>
      <c r="F32" s="202"/>
      <c r="G32" s="202"/>
      <c r="H32" s="202"/>
      <c r="I32" s="898" t="s">
        <v>63</v>
      </c>
      <c r="J32" s="898"/>
      <c r="K32" s="898"/>
      <c r="L32" s="898"/>
      <c r="M32" s="898"/>
      <c r="N32" s="898"/>
      <c r="O32" s="898"/>
      <c r="P32" s="898"/>
      <c r="Q32" s="898"/>
    </row>
    <row r="33" spans="1:33" s="2" customFormat="1" ht="24.95" customHeight="1" x14ac:dyDescent="0.15">
      <c r="D33" s="202"/>
      <c r="E33" s="202"/>
      <c r="F33" s="202"/>
      <c r="G33" s="202"/>
      <c r="H33" s="202"/>
      <c r="I33" s="202"/>
      <c r="J33" s="204"/>
      <c r="K33" s="204"/>
      <c r="L33" s="204"/>
      <c r="M33" s="204"/>
      <c r="N33" s="204"/>
      <c r="O33" s="204"/>
      <c r="P33" s="204"/>
      <c r="Q33" s="204"/>
    </row>
    <row r="34" spans="1:33" s="2" customFormat="1" ht="24.95" customHeight="1" x14ac:dyDescent="0.15">
      <c r="D34" s="202"/>
      <c r="E34" s="202"/>
      <c r="F34" s="202"/>
      <c r="G34" s="202"/>
      <c r="H34" s="202"/>
      <c r="I34" s="202"/>
      <c r="J34" s="204"/>
      <c r="K34" s="204"/>
      <c r="L34" s="204"/>
      <c r="M34" s="204"/>
      <c r="N34" s="204"/>
      <c r="O34" s="204"/>
      <c r="P34" s="204"/>
      <c r="Q34" s="204"/>
    </row>
    <row r="35" spans="1:33" s="2" customFormat="1" ht="24.95" customHeight="1" x14ac:dyDescent="0.15">
      <c r="D35" s="202"/>
      <c r="E35" s="202"/>
      <c r="F35" s="202"/>
      <c r="G35" s="202"/>
      <c r="H35" s="202"/>
      <c r="I35" s="202"/>
      <c r="J35" s="204"/>
      <c r="K35" s="204"/>
      <c r="L35" s="204"/>
      <c r="M35" s="204"/>
      <c r="N35" s="204"/>
      <c r="O35" s="204"/>
      <c r="P35" s="204"/>
      <c r="Q35" s="204"/>
    </row>
    <row r="36" spans="1:33" s="2" customFormat="1" ht="24.95" customHeight="1" x14ac:dyDescent="0.15">
      <c r="C36" s="203"/>
      <c r="D36" s="205"/>
      <c r="E36" s="205"/>
      <c r="F36" s="205"/>
      <c r="G36" s="205"/>
      <c r="H36" s="205"/>
      <c r="I36" s="205"/>
      <c r="J36" s="205"/>
      <c r="K36" s="5"/>
      <c r="L36" s="5"/>
      <c r="M36" s="5"/>
      <c r="N36" s="5"/>
    </row>
    <row r="37" spans="1:33" s="2" customFormat="1" ht="24.95" customHeight="1" x14ac:dyDescent="0.15">
      <c r="A37" s="4"/>
      <c r="B37" s="98"/>
      <c r="C37" s="897" t="s">
        <v>62</v>
      </c>
      <c r="D37" s="897"/>
      <c r="E37" s="897"/>
      <c r="F37" s="897"/>
      <c r="G37" s="897"/>
      <c r="H37" s="897"/>
      <c r="I37" s="897"/>
      <c r="J37" s="897"/>
      <c r="K37" s="897"/>
      <c r="L37" s="897"/>
      <c r="M37" s="897"/>
      <c r="N37" s="897"/>
      <c r="O37" s="897"/>
      <c r="P37" s="897"/>
      <c r="Q37" s="897"/>
      <c r="R37" s="897"/>
    </row>
    <row r="38" spans="1:33" s="2" customFormat="1" ht="24.95" customHeight="1" x14ac:dyDescent="0.15">
      <c r="C38" s="897"/>
      <c r="D38" s="897"/>
      <c r="E38" s="897"/>
      <c r="F38" s="897"/>
      <c r="G38" s="897"/>
      <c r="H38" s="897"/>
      <c r="I38" s="897"/>
      <c r="J38" s="897"/>
      <c r="K38" s="897"/>
      <c r="L38" s="897"/>
      <c r="M38" s="897"/>
      <c r="N38" s="897"/>
      <c r="O38" s="897"/>
      <c r="P38" s="897"/>
      <c r="Q38" s="897"/>
      <c r="R38" s="897"/>
    </row>
    <row r="39" spans="1:33" s="2" customFormat="1" ht="24.95" customHeight="1" x14ac:dyDescent="0.15">
      <c r="C39" s="897"/>
      <c r="D39" s="897"/>
      <c r="E39" s="897"/>
      <c r="F39" s="897"/>
      <c r="G39" s="897"/>
      <c r="H39" s="897"/>
      <c r="I39" s="897"/>
      <c r="J39" s="897"/>
      <c r="K39" s="897"/>
      <c r="L39" s="897"/>
      <c r="M39" s="897"/>
      <c r="N39" s="897"/>
      <c r="O39" s="897"/>
      <c r="P39" s="897"/>
      <c r="Q39" s="897"/>
      <c r="R39" s="897"/>
    </row>
    <row r="40" spans="1:33" s="2" customFormat="1" ht="24.95" customHeight="1" x14ac:dyDescent="0.15">
      <c r="C40" s="897"/>
      <c r="D40" s="897"/>
      <c r="E40" s="897"/>
      <c r="F40" s="897"/>
      <c r="G40" s="897"/>
      <c r="H40" s="897"/>
      <c r="I40" s="897"/>
      <c r="J40" s="897"/>
      <c r="K40" s="897"/>
      <c r="L40" s="897"/>
      <c r="M40" s="897"/>
      <c r="N40" s="897"/>
      <c r="O40" s="897"/>
      <c r="P40" s="897"/>
      <c r="Q40" s="897"/>
      <c r="R40" s="897"/>
    </row>
    <row r="41" spans="1:33" s="2" customFormat="1" ht="24.95" customHeight="1" x14ac:dyDescent="0.15">
      <c r="C41" s="897"/>
      <c r="D41" s="897"/>
      <c r="E41" s="897"/>
      <c r="F41" s="897"/>
      <c r="G41" s="897"/>
      <c r="H41" s="897"/>
      <c r="I41" s="897"/>
      <c r="J41" s="897"/>
      <c r="K41" s="897"/>
      <c r="L41" s="897"/>
      <c r="M41" s="897"/>
      <c r="N41" s="897"/>
      <c r="O41" s="897"/>
      <c r="P41" s="897"/>
      <c r="Q41" s="897"/>
      <c r="R41" s="897"/>
    </row>
    <row r="42" spans="1:33" s="2" customFormat="1" ht="24.95" customHeight="1" x14ac:dyDescent="0.15">
      <c r="C42" s="897"/>
      <c r="D42" s="897"/>
      <c r="E42" s="897"/>
      <c r="F42" s="897"/>
      <c r="G42" s="897"/>
      <c r="H42" s="897"/>
      <c r="I42" s="897"/>
      <c r="J42" s="897"/>
      <c r="K42" s="897"/>
      <c r="L42" s="897"/>
      <c r="M42" s="897"/>
      <c r="N42" s="897"/>
      <c r="O42" s="897"/>
      <c r="P42" s="897"/>
      <c r="Q42" s="897"/>
      <c r="R42" s="897"/>
    </row>
    <row r="43" spans="1:33" s="2" customFormat="1" ht="24.95" customHeight="1" x14ac:dyDescent="0.15"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</row>
    <row r="44" spans="1:33" s="2" customFormat="1" ht="24.95" customHeight="1" x14ac:dyDescent="0.15">
      <c r="D44" s="202"/>
      <c r="E44" s="202"/>
      <c r="F44" s="202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</row>
    <row r="45" spans="1:33" s="28" customFormat="1" ht="18" customHeight="1" x14ac:dyDescent="0.15"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s="28" customFormat="1" ht="18" customHeight="1" x14ac:dyDescent="0.15"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s="28" customFormat="1" ht="18" customHeight="1" x14ac:dyDescent="0.15"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s="28" customFormat="1" ht="18" customHeight="1" x14ac:dyDescent="0.15"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22:33" s="28" customFormat="1" ht="18" customHeight="1" x14ac:dyDescent="0.15"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22:33" s="28" customFormat="1" ht="18" customHeight="1" x14ac:dyDescent="0.15"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22:33" s="28" customFormat="1" ht="18" customHeight="1" x14ac:dyDescent="0.15"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22:33" s="28" customFormat="1" ht="18" customHeight="1" x14ac:dyDescent="0.15"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22:33" s="28" customFormat="1" ht="17.25" customHeight="1" x14ac:dyDescent="0.15"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22:33" s="28" customFormat="1" ht="17.25" customHeight="1" x14ac:dyDescent="0.15"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22:33" s="28" customFormat="1" ht="17.25" customHeight="1" x14ac:dyDescent="0.15"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22:33" s="28" customFormat="1" ht="17.25" customHeight="1" x14ac:dyDescent="0.15"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22:33" s="28" customFormat="1" ht="17.25" customHeight="1" x14ac:dyDescent="0.15"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22:33" s="28" customFormat="1" ht="17.25" customHeight="1" x14ac:dyDescent="0.15"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22:33" s="28" customFormat="1" ht="17.25" customHeight="1" x14ac:dyDescent="0.15"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22:33" s="28" customFormat="1" ht="17.25" customHeight="1" x14ac:dyDescent="0.15"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22:33" s="28" customFormat="1" ht="17.25" customHeight="1" x14ac:dyDescent="0.15"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22:33" s="28" customFormat="1" ht="17.25" customHeight="1" x14ac:dyDescent="0.15"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22:33" s="28" customFormat="1" ht="17.25" customHeight="1" x14ac:dyDescent="0.15"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22:33" s="28" customFormat="1" ht="17.25" customHeight="1" x14ac:dyDescent="0.15"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2:33" s="28" customFormat="1" ht="17.25" customHeight="1" x14ac:dyDescent="0.15"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2:33" s="28" customFormat="1" ht="17.25" customHeight="1" x14ac:dyDescent="0.15"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2:33" s="28" customFormat="1" ht="17.25" customHeight="1" x14ac:dyDescent="0.15"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2:33" s="28" customFormat="1" ht="17.25" customHeight="1" x14ac:dyDescent="0.15"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2:33" s="28" customFormat="1" ht="17.25" customHeight="1" x14ac:dyDescent="0.15"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2:33" s="28" customFormat="1" ht="17.25" customHeight="1" x14ac:dyDescent="0.15"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2:33" s="28" customFormat="1" ht="17.25" customHeight="1" x14ac:dyDescent="0.15"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2:33" s="28" customFormat="1" ht="17.25" customHeight="1" x14ac:dyDescent="0.15"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2:33" s="28" customFormat="1" ht="17.25" customHeight="1" x14ac:dyDescent="0.15"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2:33" s="28" customFormat="1" ht="17.25" customHeight="1" x14ac:dyDescent="0.15"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22:33" s="28" customFormat="1" ht="17.25" customHeight="1" x14ac:dyDescent="0.15"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22:33" s="28" customFormat="1" ht="17.25" customHeight="1" x14ac:dyDescent="0.15"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22:33" s="28" customFormat="1" ht="17.25" customHeight="1" x14ac:dyDescent="0.15"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22:33" s="28" customFormat="1" ht="17.25" customHeight="1" x14ac:dyDescent="0.15"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22:33" s="28" customFormat="1" ht="17.25" customHeight="1" x14ac:dyDescent="0.15"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22:33" s="28" customFormat="1" ht="17.25" customHeight="1" x14ac:dyDescent="0.15"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22:33" s="28" customFormat="1" ht="17.25" customHeight="1" x14ac:dyDescent="0.15"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22:33" s="28" customFormat="1" ht="17.25" customHeight="1" x14ac:dyDescent="0.15"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22:33" s="28" customFormat="1" ht="17.25" customHeight="1" x14ac:dyDescent="0.15"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22:33" s="28" customFormat="1" ht="17.25" customHeight="1" x14ac:dyDescent="0.15"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22:33" s="28" customFormat="1" ht="17.25" customHeight="1" x14ac:dyDescent="0.15"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22:33" s="28" customFormat="1" ht="17.25" customHeight="1" x14ac:dyDescent="0.15"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22:33" s="28" customFormat="1" ht="17.25" customHeight="1" x14ac:dyDescent="0.15"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22:33" s="28" customFormat="1" ht="17.25" customHeight="1" x14ac:dyDescent="0.15"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22:33" s="28" customFormat="1" ht="17.25" customHeight="1" x14ac:dyDescent="0.15"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22:33" s="28" customFormat="1" ht="17.25" customHeight="1" x14ac:dyDescent="0.15"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22:33" s="28" customFormat="1" ht="17.25" customHeight="1" x14ac:dyDescent="0.15"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22:33" s="28" customFormat="1" ht="17.25" customHeight="1" x14ac:dyDescent="0.15"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22:33" s="28" customFormat="1" ht="17.25" customHeight="1" x14ac:dyDescent="0.15"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22:33" s="28" customFormat="1" ht="17.25" customHeight="1" x14ac:dyDescent="0.15"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22:33" s="28" customFormat="1" ht="17.25" customHeight="1" x14ac:dyDescent="0.15"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22:33" s="28" customFormat="1" ht="17.25" customHeight="1" x14ac:dyDescent="0.15"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22:33" s="28" customFormat="1" ht="17.25" customHeight="1" x14ac:dyDescent="0.15"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22:33" s="28" customFormat="1" ht="17.25" customHeight="1" x14ac:dyDescent="0.15"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22:33" s="28" customFormat="1" ht="17.25" customHeight="1" x14ac:dyDescent="0.15"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22:33" s="28" customFormat="1" ht="17.25" customHeight="1" x14ac:dyDescent="0.15"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22:33" s="28" customFormat="1" ht="17.25" customHeight="1" x14ac:dyDescent="0.15"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22:33" s="28" customFormat="1" ht="17.25" customHeight="1" x14ac:dyDescent="0.15"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22:33" s="28" customFormat="1" ht="17.25" customHeight="1" x14ac:dyDescent="0.15"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22:33" s="28" customFormat="1" ht="17.25" customHeight="1" x14ac:dyDescent="0.15"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22:33" s="28" customFormat="1" ht="17.25" customHeight="1" x14ac:dyDescent="0.15"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22:33" s="28" customFormat="1" ht="17.25" customHeight="1" x14ac:dyDescent="0.15"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22:33" s="28" customFormat="1" ht="17.25" customHeight="1" x14ac:dyDescent="0.15"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22:33" s="28" customFormat="1" ht="17.25" customHeight="1" x14ac:dyDescent="0.15"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22:33" s="28" customFormat="1" ht="17.25" customHeight="1" x14ac:dyDescent="0.15"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22:33" s="28" customFormat="1" ht="17.25" customHeight="1" x14ac:dyDescent="0.15"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22:33" s="28" customFormat="1" ht="17.25" customHeight="1" x14ac:dyDescent="0.15"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22:33" s="28" customFormat="1" ht="17.25" customHeight="1" x14ac:dyDescent="0.15"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22:33" s="28" customFormat="1" ht="17.25" customHeight="1" x14ac:dyDescent="0.15"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22:33" s="28" customFormat="1" ht="17.25" customHeight="1" x14ac:dyDescent="0.15"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22:33" s="28" customFormat="1" ht="17.25" customHeight="1" x14ac:dyDescent="0.15"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22:33" s="28" customFormat="1" ht="17.25" customHeight="1" x14ac:dyDescent="0.15"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22:33" s="28" customFormat="1" ht="17.25" customHeight="1" x14ac:dyDescent="0.15"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22:33" s="28" customFormat="1" ht="17.25" customHeight="1" x14ac:dyDescent="0.15"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22:33" s="28" customFormat="1" ht="17.25" customHeight="1" x14ac:dyDescent="0.15"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22:33" s="28" customFormat="1" ht="17.25" customHeight="1" x14ac:dyDescent="0.15"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22:33" s="28" customFormat="1" ht="17.25" customHeight="1" x14ac:dyDescent="0.15"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22:33" s="28" customFormat="1" ht="17.25" customHeight="1" x14ac:dyDescent="0.15"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22:33" s="28" customFormat="1" ht="17.25" customHeight="1" x14ac:dyDescent="0.15"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22:33" s="28" customFormat="1" ht="17.25" customHeight="1" x14ac:dyDescent="0.15"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22:33" s="28" customFormat="1" ht="17.25" customHeight="1" x14ac:dyDescent="0.15"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22:33" s="28" customFormat="1" ht="17.25" customHeight="1" x14ac:dyDescent="0.15"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22:33" s="28" customFormat="1" ht="17.25" customHeight="1" x14ac:dyDescent="0.15"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22:33" s="28" customFormat="1" ht="17.25" customHeight="1" x14ac:dyDescent="0.15"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22:33" s="28" customFormat="1" ht="17.25" customHeight="1" x14ac:dyDescent="0.15"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22:33" s="28" customFormat="1" ht="17.25" customHeight="1" x14ac:dyDescent="0.15"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22:33" s="28" customFormat="1" ht="17.25" customHeight="1" x14ac:dyDescent="0.15"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22:33" s="28" customFormat="1" ht="17.25" customHeight="1" x14ac:dyDescent="0.15"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22:33" s="28" customFormat="1" ht="17.25" customHeight="1" x14ac:dyDescent="0.15"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22:33" s="28" customFormat="1" ht="17.25" customHeight="1" x14ac:dyDescent="0.15"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22:33" s="28" customFormat="1" ht="17.25" customHeight="1" x14ac:dyDescent="0.15"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22:33" s="28" customFormat="1" ht="17.25" customHeight="1" x14ac:dyDescent="0.15"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22:33" s="28" customFormat="1" ht="17.25" customHeight="1" x14ac:dyDescent="0.15"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22:33" s="28" customFormat="1" ht="17.25" customHeight="1" x14ac:dyDescent="0.15"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22:33" s="28" customFormat="1" ht="17.25" customHeight="1" x14ac:dyDescent="0.15"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22:33" s="28" customFormat="1" ht="17.25" customHeight="1" x14ac:dyDescent="0.15"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22:33" s="28" customFormat="1" ht="17.25" customHeight="1" x14ac:dyDescent="0.15"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22:33" s="28" customFormat="1" ht="17.25" customHeight="1" x14ac:dyDescent="0.15"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22:33" s="28" customFormat="1" ht="17.25" customHeight="1" x14ac:dyDescent="0.15"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22:33" s="28" customFormat="1" ht="17.25" customHeight="1" x14ac:dyDescent="0.15"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22:33" s="28" customFormat="1" ht="17.25" customHeight="1" x14ac:dyDescent="0.15"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22:33" s="28" customFormat="1" ht="17.25" customHeight="1" x14ac:dyDescent="0.15"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22:33" s="28" customFormat="1" ht="17.25" customHeight="1" x14ac:dyDescent="0.15"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22:33" s="28" customFormat="1" ht="17.25" customHeight="1" x14ac:dyDescent="0.15"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22:33" s="28" customFormat="1" ht="17.25" customHeight="1" x14ac:dyDescent="0.15"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22:33" s="28" customFormat="1" ht="17.25" customHeight="1" x14ac:dyDescent="0.15"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22:33" s="28" customFormat="1" ht="17.25" customHeight="1" x14ac:dyDescent="0.15"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22:33" s="28" customFormat="1" ht="17.25" customHeight="1" x14ac:dyDescent="0.15"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22:33" s="28" customFormat="1" ht="17.25" customHeight="1" x14ac:dyDescent="0.15"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22:33" s="28" customFormat="1" ht="17.25" customHeight="1" x14ac:dyDescent="0.15"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22:33" s="28" customFormat="1" ht="17.25" customHeight="1" x14ac:dyDescent="0.15"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22:33" s="28" customFormat="1" ht="17.25" customHeight="1" x14ac:dyDescent="0.15"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22:33" ht="17.25" customHeight="1" x14ac:dyDescent="0.15"/>
    <row r="158" spans="22:33" ht="17.25" customHeight="1" x14ac:dyDescent="0.15"/>
    <row r="159" spans="22:33" ht="17.25" customHeight="1" x14ac:dyDescent="0.15"/>
    <row r="160" spans="22:33" ht="17.25" customHeight="1" x14ac:dyDescent="0.15"/>
    <row r="161" ht="17.25" customHeight="1" x14ac:dyDescent="0.15"/>
    <row r="162" ht="17.25" customHeight="1" x14ac:dyDescent="0.15"/>
    <row r="163" ht="17.25" customHeight="1" x14ac:dyDescent="0.15"/>
    <row r="164" ht="17.25" customHeight="1" x14ac:dyDescent="0.15"/>
    <row r="165" ht="17.25" customHeight="1" x14ac:dyDescent="0.15"/>
    <row r="166" ht="17.25" customHeight="1" x14ac:dyDescent="0.15"/>
    <row r="167" ht="17.25" customHeight="1" x14ac:dyDescent="0.15"/>
    <row r="168" ht="17.25" customHeight="1" x14ac:dyDescent="0.15"/>
    <row r="169" ht="17.25" customHeight="1" x14ac:dyDescent="0.15"/>
    <row r="170" ht="17.25" customHeight="1" x14ac:dyDescent="0.15"/>
    <row r="171" ht="17.25" customHeight="1" x14ac:dyDescent="0.15"/>
    <row r="172" ht="17.25" customHeight="1" x14ac:dyDescent="0.15"/>
    <row r="173" ht="17.25" customHeight="1" x14ac:dyDescent="0.15"/>
    <row r="174" ht="17.25" customHeight="1" x14ac:dyDescent="0.15"/>
    <row r="175" ht="17.25" customHeight="1" x14ac:dyDescent="0.15"/>
    <row r="176" ht="17.25" customHeight="1" x14ac:dyDescent="0.15"/>
    <row r="177" ht="17.25" customHeight="1" x14ac:dyDescent="0.15"/>
    <row r="178" ht="17.25" customHeight="1" x14ac:dyDescent="0.15"/>
    <row r="179" ht="17.25" customHeight="1" x14ac:dyDescent="0.15"/>
    <row r="180" ht="17.25" customHeight="1" x14ac:dyDescent="0.15"/>
    <row r="181" ht="17.25" customHeight="1" x14ac:dyDescent="0.15"/>
    <row r="182" ht="17.25" customHeight="1" x14ac:dyDescent="0.15"/>
    <row r="183" ht="17.25" customHeight="1" x14ac:dyDescent="0.15"/>
    <row r="184" ht="17.25" customHeight="1" x14ac:dyDescent="0.15"/>
    <row r="185" ht="17.25" customHeight="1" x14ac:dyDescent="0.15"/>
    <row r="186" ht="17.25" customHeight="1" x14ac:dyDescent="0.15"/>
    <row r="187" ht="17.25" customHeight="1" x14ac:dyDescent="0.15"/>
    <row r="188" ht="17.25" customHeight="1" x14ac:dyDescent="0.15"/>
    <row r="189" ht="17.25" customHeight="1" x14ac:dyDescent="0.15"/>
    <row r="190" ht="17.25" customHeight="1" x14ac:dyDescent="0.15"/>
    <row r="191" ht="17.25" customHeight="1" x14ac:dyDescent="0.15"/>
    <row r="192" ht="17.25" customHeight="1" x14ac:dyDescent="0.15"/>
    <row r="193" ht="17.25" customHeight="1" x14ac:dyDescent="0.15"/>
    <row r="194" ht="17.25" customHeight="1" x14ac:dyDescent="0.15"/>
    <row r="195" ht="17.25" customHeight="1" x14ac:dyDescent="0.15"/>
    <row r="196" ht="17.25" customHeight="1" x14ac:dyDescent="0.15"/>
    <row r="197" ht="17.25" customHeight="1" x14ac:dyDescent="0.15"/>
    <row r="198" ht="17.25" customHeight="1" x14ac:dyDescent="0.15"/>
    <row r="199" ht="17.25" customHeight="1" x14ac:dyDescent="0.15"/>
    <row r="200" ht="17.25" customHeight="1" x14ac:dyDescent="0.15"/>
    <row r="201" ht="17.25" customHeight="1" x14ac:dyDescent="0.15"/>
    <row r="202" ht="17.25" customHeight="1" x14ac:dyDescent="0.15"/>
    <row r="203" ht="17.25" customHeight="1" x14ac:dyDescent="0.15"/>
    <row r="204" ht="17.25" customHeight="1" x14ac:dyDescent="0.15"/>
    <row r="205" ht="17.25" customHeight="1" x14ac:dyDescent="0.15"/>
    <row r="206" ht="17.25" customHeight="1" x14ac:dyDescent="0.15"/>
    <row r="207" ht="17.25" customHeight="1" x14ac:dyDescent="0.15"/>
    <row r="208" ht="17.25" customHeight="1" x14ac:dyDescent="0.15"/>
    <row r="209" ht="17.25" customHeight="1" x14ac:dyDescent="0.15"/>
    <row r="210" ht="17.25" customHeight="1" x14ac:dyDescent="0.15"/>
    <row r="211" ht="17.25" customHeight="1" x14ac:dyDescent="0.15"/>
    <row r="212" ht="17.25" customHeight="1" x14ac:dyDescent="0.15"/>
    <row r="213" ht="17.25" customHeight="1" x14ac:dyDescent="0.15"/>
    <row r="214" ht="17.25" customHeight="1" x14ac:dyDescent="0.15"/>
    <row r="215" ht="17.25" customHeight="1" x14ac:dyDescent="0.15"/>
    <row r="216" ht="17.25" customHeight="1" x14ac:dyDescent="0.15"/>
    <row r="217" ht="17.25" customHeight="1" x14ac:dyDescent="0.15"/>
    <row r="218" ht="17.25" customHeight="1" x14ac:dyDescent="0.15"/>
    <row r="219" ht="17.25" customHeight="1" x14ac:dyDescent="0.15"/>
    <row r="220" ht="17.25" customHeight="1" x14ac:dyDescent="0.15"/>
    <row r="221" ht="17.25" customHeight="1" x14ac:dyDescent="0.15"/>
    <row r="222" ht="17.25" customHeight="1" x14ac:dyDescent="0.15"/>
    <row r="223" ht="17.25" customHeight="1" x14ac:dyDescent="0.15"/>
    <row r="224" ht="17.25" customHeight="1" x14ac:dyDescent="0.15"/>
    <row r="225" ht="17.25" customHeight="1" x14ac:dyDescent="0.15"/>
    <row r="226" ht="17.25" customHeight="1" x14ac:dyDescent="0.15"/>
    <row r="227" ht="17.25" customHeight="1" x14ac:dyDescent="0.15"/>
    <row r="228" ht="17.25" customHeight="1" x14ac:dyDescent="0.15"/>
    <row r="229" ht="17.25" customHeight="1" x14ac:dyDescent="0.15"/>
    <row r="230" ht="17.25" customHeight="1" x14ac:dyDescent="0.15"/>
    <row r="231" ht="17.25" customHeight="1" x14ac:dyDescent="0.15"/>
    <row r="232" ht="17.25" customHeight="1" x14ac:dyDescent="0.15"/>
    <row r="233" ht="17.25" customHeight="1" x14ac:dyDescent="0.15"/>
    <row r="234" ht="17.25" customHeight="1" x14ac:dyDescent="0.15"/>
    <row r="235" ht="17.25" customHeight="1" x14ac:dyDescent="0.15"/>
    <row r="236" ht="17.25" customHeight="1" x14ac:dyDescent="0.15"/>
    <row r="237" ht="17.25" customHeight="1" x14ac:dyDescent="0.15"/>
    <row r="238" ht="17.25" customHeight="1" x14ac:dyDescent="0.15"/>
    <row r="239" ht="17.25" customHeight="1" x14ac:dyDescent="0.15"/>
    <row r="240" ht="17.25" customHeight="1" x14ac:dyDescent="0.15"/>
    <row r="241" ht="17.25" customHeight="1" x14ac:dyDescent="0.15"/>
    <row r="242" ht="17.25" customHeight="1" x14ac:dyDescent="0.15"/>
    <row r="243" ht="17.25" customHeight="1" x14ac:dyDescent="0.15"/>
    <row r="244" ht="17.25" customHeight="1" x14ac:dyDescent="0.15"/>
    <row r="245" ht="17.25" customHeight="1" x14ac:dyDescent="0.15"/>
    <row r="246" ht="17.25" customHeight="1" x14ac:dyDescent="0.15"/>
    <row r="247" ht="17.25" customHeight="1" x14ac:dyDescent="0.15"/>
    <row r="248" ht="17.25" customHeight="1" x14ac:dyDescent="0.15"/>
    <row r="249" ht="17.25" customHeight="1" x14ac:dyDescent="0.15"/>
    <row r="250" ht="17.25" customHeight="1" x14ac:dyDescent="0.15"/>
    <row r="251" ht="17.25" customHeight="1" x14ac:dyDescent="0.15"/>
    <row r="252" ht="17.25" customHeight="1" x14ac:dyDescent="0.15"/>
    <row r="253" ht="17.25" customHeight="1" x14ac:dyDescent="0.15"/>
    <row r="254" ht="17.25" customHeight="1" x14ac:dyDescent="0.15"/>
    <row r="255" ht="17.25" customHeight="1" x14ac:dyDescent="0.15"/>
    <row r="256" ht="17.25" customHeight="1" x14ac:dyDescent="0.15"/>
    <row r="257" ht="17.25" customHeight="1" x14ac:dyDescent="0.15"/>
    <row r="258" ht="17.25" customHeight="1" x14ac:dyDescent="0.15"/>
    <row r="259" ht="17.25" customHeight="1" x14ac:dyDescent="0.15"/>
    <row r="260" ht="17.25" customHeight="1" x14ac:dyDescent="0.15"/>
    <row r="261" ht="17.25" customHeight="1" x14ac:dyDescent="0.15"/>
    <row r="262" ht="17.25" customHeight="1" x14ac:dyDescent="0.15"/>
    <row r="263" ht="17.25" customHeight="1" x14ac:dyDescent="0.15"/>
    <row r="264" ht="17.25" customHeight="1" x14ac:dyDescent="0.15"/>
    <row r="265" ht="17.25" customHeight="1" x14ac:dyDescent="0.15"/>
    <row r="266" ht="17.25" customHeight="1" x14ac:dyDescent="0.15"/>
    <row r="267" ht="17.25" customHeight="1" x14ac:dyDescent="0.15"/>
    <row r="268" ht="17.25" customHeight="1" x14ac:dyDescent="0.15"/>
    <row r="269" ht="17.25" customHeight="1" x14ac:dyDescent="0.15"/>
    <row r="270" ht="17.25" customHeight="1" x14ac:dyDescent="0.15"/>
    <row r="271" ht="17.25" customHeight="1" x14ac:dyDescent="0.15"/>
    <row r="272" ht="17.25" customHeight="1" x14ac:dyDescent="0.15"/>
    <row r="273" ht="17.25" customHeight="1" x14ac:dyDescent="0.15"/>
    <row r="274" ht="17.25" customHeight="1" x14ac:dyDescent="0.15"/>
    <row r="275" ht="17.25" customHeight="1" x14ac:dyDescent="0.15"/>
    <row r="276" ht="17.25" customHeight="1" x14ac:dyDescent="0.15"/>
    <row r="277" ht="17.25" customHeight="1" x14ac:dyDescent="0.15"/>
    <row r="278" ht="17.25" customHeight="1" x14ac:dyDescent="0.15"/>
    <row r="279" ht="17.25" customHeight="1" x14ac:dyDescent="0.15"/>
    <row r="280" ht="17.25" customHeight="1" x14ac:dyDescent="0.15"/>
    <row r="281" ht="17.25" customHeight="1" x14ac:dyDescent="0.15"/>
    <row r="282" ht="17.25" customHeight="1" x14ac:dyDescent="0.15"/>
    <row r="283" ht="17.25" customHeight="1" x14ac:dyDescent="0.15"/>
    <row r="284" ht="17.25" customHeight="1" x14ac:dyDescent="0.15"/>
    <row r="285" ht="17.25" customHeight="1" x14ac:dyDescent="0.15"/>
    <row r="286" ht="17.25" customHeight="1" x14ac:dyDescent="0.15"/>
    <row r="287" ht="17.25" customHeight="1" x14ac:dyDescent="0.15"/>
    <row r="288" ht="17.25" customHeight="1" x14ac:dyDescent="0.15"/>
    <row r="289" ht="17.25" customHeight="1" x14ac:dyDescent="0.15"/>
    <row r="290" ht="17.25" customHeight="1" x14ac:dyDescent="0.15"/>
    <row r="291" ht="17.25" customHeight="1" x14ac:dyDescent="0.15"/>
    <row r="292" ht="17.25" customHeight="1" x14ac:dyDescent="0.15"/>
    <row r="293" ht="17.25" customHeight="1" x14ac:dyDescent="0.15"/>
    <row r="294" ht="17.25" customHeight="1" x14ac:dyDescent="0.15"/>
    <row r="295" ht="17.25" customHeight="1" x14ac:dyDescent="0.15"/>
    <row r="296" ht="17.25" customHeight="1" x14ac:dyDescent="0.15"/>
    <row r="297" ht="17.25" customHeight="1" x14ac:dyDescent="0.15"/>
    <row r="298" ht="17.25" customHeight="1" x14ac:dyDescent="0.15"/>
    <row r="299" ht="17.25" customHeight="1" x14ac:dyDescent="0.15"/>
    <row r="300" ht="17.25" customHeight="1" x14ac:dyDescent="0.15"/>
    <row r="301" ht="17.25" customHeight="1" x14ac:dyDescent="0.15"/>
    <row r="302" ht="17.25" customHeight="1" x14ac:dyDescent="0.15"/>
    <row r="303" ht="17.25" customHeight="1" x14ac:dyDescent="0.15"/>
    <row r="304" ht="17.25" customHeight="1" x14ac:dyDescent="0.15"/>
    <row r="305" ht="17.25" customHeight="1" x14ac:dyDescent="0.15"/>
    <row r="306" ht="17.25" customHeight="1" x14ac:dyDescent="0.15"/>
    <row r="307" ht="17.25" customHeight="1" x14ac:dyDescent="0.15"/>
    <row r="308" ht="17.25" customHeight="1" x14ac:dyDescent="0.15"/>
    <row r="309" ht="17.25" customHeight="1" x14ac:dyDescent="0.15"/>
    <row r="310" ht="17.25" customHeight="1" x14ac:dyDescent="0.15"/>
    <row r="311" ht="17.25" customHeight="1" x14ac:dyDescent="0.15"/>
    <row r="312" ht="17.25" customHeight="1" x14ac:dyDescent="0.15"/>
    <row r="313" ht="17.25" customHeight="1" x14ac:dyDescent="0.15"/>
    <row r="314" ht="17.25" customHeight="1" x14ac:dyDescent="0.15"/>
    <row r="315" ht="17.25" customHeight="1" x14ac:dyDescent="0.15"/>
    <row r="316" ht="17.25" customHeight="1" x14ac:dyDescent="0.15"/>
    <row r="317" ht="17.25" customHeight="1" x14ac:dyDescent="0.15"/>
    <row r="318" ht="17.25" customHeight="1" x14ac:dyDescent="0.15"/>
    <row r="319" ht="17.25" customHeight="1" x14ac:dyDescent="0.15"/>
    <row r="320" ht="17.25" customHeight="1" x14ac:dyDescent="0.15"/>
    <row r="321" ht="17.25" customHeight="1" x14ac:dyDescent="0.15"/>
    <row r="322" ht="17.25" customHeight="1" x14ac:dyDescent="0.15"/>
    <row r="323" ht="17.25" customHeight="1" x14ac:dyDescent="0.15"/>
    <row r="324" ht="17.25" customHeight="1" x14ac:dyDescent="0.15"/>
    <row r="325" ht="17.25" customHeight="1" x14ac:dyDescent="0.15"/>
    <row r="326" ht="17.25" customHeight="1" x14ac:dyDescent="0.15"/>
    <row r="327" ht="17.25" customHeight="1" x14ac:dyDescent="0.15"/>
    <row r="328" ht="17.25" customHeight="1" x14ac:dyDescent="0.15"/>
    <row r="329" ht="17.25" customHeight="1" x14ac:dyDescent="0.15"/>
    <row r="330" ht="17.25" customHeight="1" x14ac:dyDescent="0.15"/>
    <row r="331" ht="17.25" customHeight="1" x14ac:dyDescent="0.15"/>
    <row r="332" ht="17.25" customHeight="1" x14ac:dyDescent="0.15"/>
    <row r="333" ht="17.25" customHeight="1" x14ac:dyDescent="0.15"/>
    <row r="334" ht="17.25" customHeight="1" x14ac:dyDescent="0.15"/>
    <row r="335" ht="17.25" customHeight="1" x14ac:dyDescent="0.15"/>
    <row r="336" ht="17.25" customHeight="1" x14ac:dyDescent="0.15"/>
    <row r="337" ht="17.25" customHeight="1" x14ac:dyDescent="0.15"/>
    <row r="338" ht="17.25" customHeight="1" x14ac:dyDescent="0.15"/>
    <row r="339" ht="17.25" customHeight="1" x14ac:dyDescent="0.15"/>
    <row r="340" ht="17.25" customHeight="1" x14ac:dyDescent="0.15"/>
    <row r="341" ht="17.25" customHeight="1" x14ac:dyDescent="0.15"/>
    <row r="342" ht="17.25" customHeight="1" x14ac:dyDescent="0.15"/>
    <row r="343" ht="17.25" customHeight="1" x14ac:dyDescent="0.15"/>
    <row r="344" ht="17.25" customHeight="1" x14ac:dyDescent="0.15"/>
    <row r="345" ht="17.25" customHeight="1" x14ac:dyDescent="0.15"/>
    <row r="346" ht="17.25" customHeight="1" x14ac:dyDescent="0.15"/>
    <row r="347" ht="17.25" customHeight="1" x14ac:dyDescent="0.15"/>
    <row r="348" ht="17.25" customHeight="1" x14ac:dyDescent="0.15"/>
    <row r="349" ht="17.25" customHeight="1" x14ac:dyDescent="0.15"/>
    <row r="350" ht="17.25" customHeight="1" x14ac:dyDescent="0.15"/>
    <row r="351" ht="17.25" customHeight="1" x14ac:dyDescent="0.15"/>
    <row r="352" ht="17.25" customHeight="1" x14ac:dyDescent="0.15"/>
    <row r="353" ht="17.25" customHeight="1" x14ac:dyDescent="0.15"/>
    <row r="354" ht="17.25" customHeight="1" x14ac:dyDescent="0.15"/>
    <row r="355" ht="17.25" customHeight="1" x14ac:dyDescent="0.15"/>
    <row r="356" ht="17.25" customHeight="1" x14ac:dyDescent="0.15"/>
    <row r="357" ht="17.25" customHeight="1" x14ac:dyDescent="0.15"/>
    <row r="358" ht="17.25" customHeight="1" x14ac:dyDescent="0.15"/>
    <row r="359" ht="17.25" customHeight="1" x14ac:dyDescent="0.15"/>
    <row r="360" ht="17.25" customHeight="1" x14ac:dyDescent="0.15"/>
    <row r="361" ht="17.25" customHeight="1" x14ac:dyDescent="0.15"/>
    <row r="362" ht="17.25" customHeight="1" x14ac:dyDescent="0.15"/>
    <row r="363" ht="17.25" customHeight="1" x14ac:dyDescent="0.15"/>
    <row r="364" ht="17.25" customHeight="1" x14ac:dyDescent="0.15"/>
    <row r="365" ht="17.25" customHeight="1" x14ac:dyDescent="0.15"/>
    <row r="366" ht="17.25" customHeight="1" x14ac:dyDescent="0.15"/>
    <row r="367" ht="17.25" customHeight="1" x14ac:dyDescent="0.15"/>
    <row r="368" ht="17.25" customHeight="1" x14ac:dyDescent="0.15"/>
    <row r="369" ht="17.25" customHeight="1" x14ac:dyDescent="0.15"/>
    <row r="370" ht="17.25" customHeight="1" x14ac:dyDescent="0.15"/>
    <row r="371" ht="17.25" customHeight="1" x14ac:dyDescent="0.15"/>
    <row r="372" ht="17.25" customHeight="1" x14ac:dyDescent="0.15"/>
    <row r="373" ht="17.25" customHeight="1" x14ac:dyDescent="0.15"/>
    <row r="374" ht="17.25" customHeight="1" x14ac:dyDescent="0.15"/>
    <row r="375" ht="17.25" customHeight="1" x14ac:dyDescent="0.15"/>
    <row r="376" ht="17.25" customHeight="1" x14ac:dyDescent="0.15"/>
    <row r="377" ht="17.25" customHeight="1" x14ac:dyDescent="0.15"/>
    <row r="378" ht="17.25" customHeight="1" x14ac:dyDescent="0.15"/>
    <row r="379" ht="17.25" customHeight="1" x14ac:dyDescent="0.15"/>
    <row r="380" ht="17.25" customHeight="1" x14ac:dyDescent="0.15"/>
    <row r="381" ht="17.25" customHeight="1" x14ac:dyDescent="0.15"/>
    <row r="382" ht="17.25" customHeight="1" x14ac:dyDescent="0.15"/>
    <row r="383" ht="17.25" customHeight="1" x14ac:dyDescent="0.15"/>
    <row r="384" ht="17.25" customHeight="1" x14ac:dyDescent="0.15"/>
    <row r="385" ht="17.25" customHeight="1" x14ac:dyDescent="0.15"/>
    <row r="386" ht="17.25" customHeight="1" x14ac:dyDescent="0.15"/>
    <row r="387" ht="17.25" customHeight="1" x14ac:dyDescent="0.15"/>
    <row r="388" ht="17.25" customHeight="1" x14ac:dyDescent="0.15"/>
    <row r="389" ht="17.25" customHeight="1" x14ac:dyDescent="0.15"/>
    <row r="390" ht="17.25" customHeight="1" x14ac:dyDescent="0.15"/>
    <row r="391" ht="17.25" customHeight="1" x14ac:dyDescent="0.15"/>
    <row r="392" ht="17.25" customHeight="1" x14ac:dyDescent="0.15"/>
    <row r="393" ht="17.25" customHeight="1" x14ac:dyDescent="0.15"/>
    <row r="394" ht="17.25" customHeight="1" x14ac:dyDescent="0.15"/>
    <row r="395" ht="17.25" customHeight="1" x14ac:dyDescent="0.15"/>
    <row r="396" ht="17.25" customHeight="1" x14ac:dyDescent="0.15"/>
    <row r="397" ht="17.25" customHeight="1" x14ac:dyDescent="0.15"/>
    <row r="398" ht="17.25" customHeight="1" x14ac:dyDescent="0.15"/>
    <row r="399" ht="17.25" customHeight="1" x14ac:dyDescent="0.15"/>
    <row r="400" ht="17.25" customHeight="1" x14ac:dyDescent="0.15"/>
    <row r="401" ht="17.25" customHeight="1" x14ac:dyDescent="0.15"/>
    <row r="402" ht="17.25" customHeight="1" x14ac:dyDescent="0.15"/>
    <row r="403" ht="17.25" customHeight="1" x14ac:dyDescent="0.15"/>
    <row r="404" ht="17.25" customHeight="1" x14ac:dyDescent="0.15"/>
    <row r="405" ht="17.25" customHeight="1" x14ac:dyDescent="0.15"/>
    <row r="406" ht="17.25" customHeight="1" x14ac:dyDescent="0.15"/>
    <row r="407" ht="17.25" customHeight="1" x14ac:dyDescent="0.15"/>
    <row r="408" ht="17.25" customHeight="1" x14ac:dyDescent="0.15"/>
    <row r="409" ht="17.25" customHeight="1" x14ac:dyDescent="0.15"/>
    <row r="410" ht="17.25" customHeight="1" x14ac:dyDescent="0.15"/>
    <row r="411" ht="17.25" customHeight="1" x14ac:dyDescent="0.15"/>
    <row r="412" ht="17.25" customHeight="1" x14ac:dyDescent="0.15"/>
    <row r="413" ht="17.25" customHeight="1" x14ac:dyDescent="0.15"/>
    <row r="414" ht="17.25" customHeight="1" x14ac:dyDescent="0.15"/>
    <row r="415" ht="17.25" customHeight="1" x14ac:dyDescent="0.15"/>
    <row r="416" ht="17.25" customHeight="1" x14ac:dyDescent="0.15"/>
    <row r="417" ht="17.25" customHeight="1" x14ac:dyDescent="0.15"/>
    <row r="418" ht="17.25" customHeight="1" x14ac:dyDescent="0.15"/>
    <row r="419" ht="17.25" customHeight="1" x14ac:dyDescent="0.15"/>
    <row r="420" ht="17.25" customHeight="1" x14ac:dyDescent="0.15"/>
    <row r="421" ht="17.25" customHeight="1" x14ac:dyDescent="0.15"/>
    <row r="422" ht="17.25" customHeight="1" x14ac:dyDescent="0.15"/>
    <row r="423" ht="17.25" customHeight="1" x14ac:dyDescent="0.15"/>
    <row r="424" ht="17.25" customHeight="1" x14ac:dyDescent="0.15"/>
    <row r="425" ht="17.25" customHeight="1" x14ac:dyDescent="0.15"/>
    <row r="426" ht="17.25" customHeight="1" x14ac:dyDescent="0.15"/>
    <row r="427" ht="17.25" customHeight="1" x14ac:dyDescent="0.15"/>
    <row r="428" ht="17.25" customHeight="1" x14ac:dyDescent="0.15"/>
    <row r="429" ht="17.25" customHeight="1" x14ac:dyDescent="0.15"/>
    <row r="430" ht="17.25" customHeight="1" x14ac:dyDescent="0.15"/>
    <row r="431" ht="17.25" customHeight="1" x14ac:dyDescent="0.15"/>
    <row r="432" ht="17.25" customHeight="1" x14ac:dyDescent="0.15"/>
    <row r="433" ht="17.25" customHeight="1" x14ac:dyDescent="0.15"/>
    <row r="434" ht="17.25" customHeight="1" x14ac:dyDescent="0.15"/>
    <row r="435" ht="17.25" customHeight="1" x14ac:dyDescent="0.15"/>
    <row r="436" ht="17.25" customHeight="1" x14ac:dyDescent="0.15"/>
    <row r="437" ht="17.25" customHeight="1" x14ac:dyDescent="0.15"/>
    <row r="438" ht="17.25" customHeight="1" x14ac:dyDescent="0.15"/>
    <row r="439" ht="17.25" customHeight="1" x14ac:dyDescent="0.15"/>
    <row r="440" ht="17.25" customHeight="1" x14ac:dyDescent="0.15"/>
    <row r="441" ht="17.25" customHeight="1" x14ac:dyDescent="0.15"/>
    <row r="442" ht="17.25" customHeight="1" x14ac:dyDescent="0.15"/>
    <row r="443" ht="17.25" customHeight="1" x14ac:dyDescent="0.15"/>
    <row r="444" ht="17.25" customHeight="1" x14ac:dyDescent="0.15"/>
    <row r="445" ht="17.25" customHeight="1" x14ac:dyDescent="0.15"/>
    <row r="446" ht="17.25" customHeight="1" x14ac:dyDescent="0.15"/>
    <row r="447" ht="17.25" customHeight="1" x14ac:dyDescent="0.15"/>
    <row r="448" ht="17.25" customHeight="1" x14ac:dyDescent="0.15"/>
    <row r="449" ht="17.25" customHeight="1" x14ac:dyDescent="0.15"/>
    <row r="450" ht="17.25" customHeight="1" x14ac:dyDescent="0.15"/>
    <row r="451" ht="17.25" customHeight="1" x14ac:dyDescent="0.15"/>
    <row r="452" ht="17.25" customHeight="1" x14ac:dyDescent="0.15"/>
    <row r="453" ht="17.25" customHeight="1" x14ac:dyDescent="0.15"/>
    <row r="454" ht="17.25" customHeight="1" x14ac:dyDescent="0.15"/>
    <row r="455" ht="17.25" customHeight="1" x14ac:dyDescent="0.15"/>
    <row r="456" ht="17.25" customHeight="1" x14ac:dyDescent="0.15"/>
    <row r="457" ht="17.25" customHeight="1" x14ac:dyDescent="0.15"/>
    <row r="458" ht="17.25" customHeight="1" x14ac:dyDescent="0.15"/>
    <row r="459" ht="17.25" customHeight="1" x14ac:dyDescent="0.15"/>
    <row r="460" ht="17.25" customHeight="1" x14ac:dyDescent="0.15"/>
    <row r="461" ht="17.25" customHeight="1" x14ac:dyDescent="0.15"/>
    <row r="462" ht="17.25" customHeight="1" x14ac:dyDescent="0.15"/>
    <row r="463" ht="17.25" customHeight="1" x14ac:dyDescent="0.15"/>
    <row r="464" ht="17.25" customHeight="1" x14ac:dyDescent="0.15"/>
    <row r="465" ht="17.25" customHeight="1" x14ac:dyDescent="0.15"/>
    <row r="466" ht="17.25" customHeight="1" x14ac:dyDescent="0.15"/>
    <row r="467" ht="17.25" customHeight="1" x14ac:dyDescent="0.15"/>
    <row r="468" ht="17.25" customHeight="1" x14ac:dyDescent="0.15"/>
    <row r="469" ht="17.25" customHeight="1" x14ac:dyDescent="0.15"/>
    <row r="470" ht="17.25" customHeight="1" x14ac:dyDescent="0.15"/>
    <row r="471" ht="17.25" customHeight="1" x14ac:dyDescent="0.15"/>
    <row r="472" ht="17.25" customHeight="1" x14ac:dyDescent="0.15"/>
    <row r="473" ht="17.25" customHeight="1" x14ac:dyDescent="0.15"/>
    <row r="474" ht="17.25" customHeight="1" x14ac:dyDescent="0.15"/>
    <row r="475" ht="17.25" customHeight="1" x14ac:dyDescent="0.15"/>
    <row r="476" ht="17.25" customHeight="1" x14ac:dyDescent="0.15"/>
    <row r="477" ht="17.25" customHeight="1" x14ac:dyDescent="0.15"/>
    <row r="478" ht="17.25" customHeight="1" x14ac:dyDescent="0.15"/>
    <row r="479" ht="17.25" customHeight="1" x14ac:dyDescent="0.15"/>
    <row r="480" ht="17.25" customHeight="1" x14ac:dyDescent="0.15"/>
    <row r="481" ht="17.25" customHeight="1" x14ac:dyDescent="0.15"/>
    <row r="482" ht="17.25" customHeight="1" x14ac:dyDescent="0.15"/>
    <row r="483" ht="17.25" customHeight="1" x14ac:dyDescent="0.15"/>
    <row r="484" ht="17.25" customHeight="1" x14ac:dyDescent="0.15"/>
    <row r="485" ht="17.25" customHeight="1" x14ac:dyDescent="0.15"/>
    <row r="486" ht="17.25" customHeight="1" x14ac:dyDescent="0.15"/>
    <row r="487" ht="17.25" customHeight="1" x14ac:dyDescent="0.15"/>
    <row r="488" ht="17.25" customHeight="1" x14ac:dyDescent="0.15"/>
    <row r="489" ht="17.25" customHeight="1" x14ac:dyDescent="0.15"/>
    <row r="490" ht="17.25" customHeight="1" x14ac:dyDescent="0.15"/>
    <row r="491" ht="17.25" customHeight="1" x14ac:dyDescent="0.15"/>
    <row r="492" ht="17.25" customHeight="1" x14ac:dyDescent="0.15"/>
    <row r="493" ht="17.25" customHeight="1" x14ac:dyDescent="0.15"/>
    <row r="494" ht="17.25" customHeight="1" x14ac:dyDescent="0.15"/>
    <row r="495" ht="17.25" customHeight="1" x14ac:dyDescent="0.15"/>
    <row r="496" ht="17.25" customHeight="1" x14ac:dyDescent="0.15"/>
    <row r="497" ht="17.25" customHeight="1" x14ac:dyDescent="0.15"/>
    <row r="498" ht="17.25" customHeight="1" x14ac:dyDescent="0.15"/>
    <row r="499" ht="17.25" customHeight="1" x14ac:dyDescent="0.15"/>
    <row r="500" ht="17.25" customHeight="1" x14ac:dyDescent="0.15"/>
    <row r="501" ht="17.25" customHeight="1" x14ac:dyDescent="0.15"/>
    <row r="502" ht="17.25" customHeight="1" x14ac:dyDescent="0.15"/>
    <row r="503" ht="17.25" customHeight="1" x14ac:dyDescent="0.15"/>
    <row r="504" ht="17.25" customHeight="1" x14ac:dyDescent="0.15"/>
    <row r="505" ht="17.25" customHeight="1" x14ac:dyDescent="0.15"/>
    <row r="506" ht="17.25" customHeight="1" x14ac:dyDescent="0.15"/>
    <row r="507" ht="17.25" customHeight="1" x14ac:dyDescent="0.15"/>
    <row r="508" ht="17.25" customHeight="1" x14ac:dyDescent="0.15"/>
    <row r="509" ht="17.25" customHeight="1" x14ac:dyDescent="0.15"/>
    <row r="510" ht="17.25" customHeight="1" x14ac:dyDescent="0.15"/>
    <row r="511" ht="17.25" customHeight="1" x14ac:dyDescent="0.15"/>
    <row r="512" ht="17.25" customHeight="1" x14ac:dyDescent="0.15"/>
    <row r="513" ht="17.25" customHeight="1" x14ac:dyDescent="0.15"/>
    <row r="514" ht="17.25" customHeight="1" x14ac:dyDescent="0.15"/>
    <row r="515" ht="17.25" customHeight="1" x14ac:dyDescent="0.15"/>
    <row r="516" ht="17.25" customHeight="1" x14ac:dyDescent="0.15"/>
    <row r="517" ht="17.25" customHeight="1" x14ac:dyDescent="0.15"/>
    <row r="518" ht="17.25" customHeight="1" x14ac:dyDescent="0.15"/>
    <row r="519" ht="17.25" customHeight="1" x14ac:dyDescent="0.15"/>
    <row r="520" ht="17.25" customHeight="1" x14ac:dyDescent="0.15"/>
    <row r="521" ht="17.25" customHeight="1" x14ac:dyDescent="0.15"/>
    <row r="522" ht="17.25" customHeight="1" x14ac:dyDescent="0.15"/>
    <row r="523" ht="17.25" customHeight="1" x14ac:dyDescent="0.15"/>
    <row r="524" ht="17.25" customHeight="1" x14ac:dyDescent="0.15"/>
    <row r="525" ht="17.25" customHeight="1" x14ac:dyDescent="0.15"/>
    <row r="526" ht="17.25" customHeight="1" x14ac:dyDescent="0.15"/>
    <row r="527" ht="17.25" customHeight="1" x14ac:dyDescent="0.15"/>
    <row r="528" ht="17.25" customHeight="1" x14ac:dyDescent="0.15"/>
    <row r="529" ht="17.25" customHeight="1" x14ac:dyDescent="0.15"/>
    <row r="530" ht="17.25" customHeight="1" x14ac:dyDescent="0.15"/>
    <row r="531" ht="17.25" customHeight="1" x14ac:dyDescent="0.15"/>
    <row r="532" ht="17.25" customHeight="1" x14ac:dyDescent="0.15"/>
    <row r="533" ht="17.25" customHeight="1" x14ac:dyDescent="0.15"/>
    <row r="534" ht="17.25" customHeight="1" x14ac:dyDescent="0.15"/>
    <row r="535" ht="17.25" customHeight="1" x14ac:dyDescent="0.15"/>
    <row r="536" ht="17.25" customHeight="1" x14ac:dyDescent="0.15"/>
    <row r="537" ht="17.25" customHeight="1" x14ac:dyDescent="0.15"/>
    <row r="538" ht="17.25" customHeight="1" x14ac:dyDescent="0.15"/>
    <row r="539" ht="17.25" customHeight="1" x14ac:dyDescent="0.15"/>
    <row r="540" ht="17.25" customHeight="1" x14ac:dyDescent="0.15"/>
    <row r="541" ht="17.25" customHeight="1" x14ac:dyDescent="0.15"/>
    <row r="542" ht="17.25" customHeight="1" x14ac:dyDescent="0.15"/>
    <row r="543" ht="17.25" customHeight="1" x14ac:dyDescent="0.15"/>
    <row r="544" ht="17.25" customHeight="1" x14ac:dyDescent="0.15"/>
    <row r="545" ht="17.25" customHeight="1" x14ac:dyDescent="0.15"/>
    <row r="546" ht="17.25" customHeight="1" x14ac:dyDescent="0.15"/>
    <row r="547" ht="17.25" customHeight="1" x14ac:dyDescent="0.15"/>
    <row r="548" ht="17.25" customHeight="1" x14ac:dyDescent="0.15"/>
    <row r="549" ht="17.25" customHeight="1" x14ac:dyDescent="0.15"/>
    <row r="550" ht="17.25" customHeight="1" x14ac:dyDescent="0.15"/>
    <row r="551" ht="17.25" customHeight="1" x14ac:dyDescent="0.15"/>
    <row r="552" ht="17.25" customHeight="1" x14ac:dyDescent="0.15"/>
    <row r="553" ht="17.25" customHeight="1" x14ac:dyDescent="0.15"/>
    <row r="554" ht="17.25" customHeight="1" x14ac:dyDescent="0.15"/>
    <row r="555" ht="17.25" customHeight="1" x14ac:dyDescent="0.15"/>
    <row r="556" ht="17.25" customHeight="1" x14ac:dyDescent="0.15"/>
    <row r="557" ht="17.25" customHeight="1" x14ac:dyDescent="0.15"/>
    <row r="558" ht="17.25" customHeight="1" x14ac:dyDescent="0.15"/>
    <row r="559" ht="17.25" customHeight="1" x14ac:dyDescent="0.15"/>
    <row r="560" ht="17.25" customHeight="1" x14ac:dyDescent="0.15"/>
    <row r="561" ht="17.25" customHeight="1" x14ac:dyDescent="0.15"/>
    <row r="562" ht="17.25" customHeight="1" x14ac:dyDescent="0.15"/>
    <row r="563" ht="17.25" customHeight="1" x14ac:dyDescent="0.15"/>
    <row r="564" ht="17.25" customHeight="1" x14ac:dyDescent="0.15"/>
    <row r="565" ht="17.25" customHeight="1" x14ac:dyDescent="0.15"/>
    <row r="566" ht="17.25" customHeight="1" x14ac:dyDescent="0.15"/>
    <row r="567" ht="17.25" customHeight="1" x14ac:dyDescent="0.15"/>
    <row r="568" ht="17.25" customHeight="1" x14ac:dyDescent="0.15"/>
    <row r="569" ht="17.25" customHeight="1" x14ac:dyDescent="0.15"/>
    <row r="570" ht="17.25" customHeight="1" x14ac:dyDescent="0.15"/>
    <row r="571" ht="17.25" customHeight="1" x14ac:dyDescent="0.15"/>
    <row r="572" ht="17.25" customHeight="1" x14ac:dyDescent="0.15"/>
    <row r="573" ht="17.25" customHeight="1" x14ac:dyDescent="0.15"/>
    <row r="574" ht="17.25" customHeight="1" x14ac:dyDescent="0.15"/>
    <row r="575" ht="17.25" customHeight="1" x14ac:dyDescent="0.15"/>
    <row r="576" ht="17.25" customHeight="1" x14ac:dyDescent="0.15"/>
    <row r="577" ht="17.25" customHeight="1" x14ac:dyDescent="0.15"/>
    <row r="578" ht="17.25" customHeight="1" x14ac:dyDescent="0.15"/>
    <row r="579" ht="17.25" customHeight="1" x14ac:dyDescent="0.15"/>
    <row r="580" ht="17.25" customHeight="1" x14ac:dyDescent="0.15"/>
    <row r="581" ht="17.25" customHeight="1" x14ac:dyDescent="0.15"/>
    <row r="582" ht="17.25" customHeight="1" x14ac:dyDescent="0.15"/>
    <row r="583" ht="17.25" customHeight="1" x14ac:dyDescent="0.15"/>
    <row r="584" ht="17.25" customHeight="1" x14ac:dyDescent="0.15"/>
    <row r="585" ht="17.25" customHeight="1" x14ac:dyDescent="0.15"/>
    <row r="586" ht="17.25" customHeight="1" x14ac:dyDescent="0.15"/>
    <row r="587" ht="17.25" customHeight="1" x14ac:dyDescent="0.15"/>
    <row r="588" ht="17.25" customHeight="1" x14ac:dyDescent="0.15"/>
    <row r="589" ht="17.25" customHeight="1" x14ac:dyDescent="0.15"/>
    <row r="590" ht="17.25" customHeight="1" x14ac:dyDescent="0.15"/>
    <row r="591" ht="17.25" customHeight="1" x14ac:dyDescent="0.15"/>
    <row r="592" ht="17.25" customHeight="1" x14ac:dyDescent="0.15"/>
    <row r="593" ht="17.25" customHeight="1" x14ac:dyDescent="0.15"/>
    <row r="594" ht="17.25" customHeight="1" x14ac:dyDescent="0.15"/>
    <row r="595" ht="17.25" customHeight="1" x14ac:dyDescent="0.15"/>
    <row r="596" ht="17.25" customHeight="1" x14ac:dyDescent="0.15"/>
    <row r="597" ht="17.25" customHeight="1" x14ac:dyDescent="0.15"/>
    <row r="598" ht="17.25" customHeight="1" x14ac:dyDescent="0.15"/>
    <row r="599" ht="17.25" customHeight="1" x14ac:dyDescent="0.15"/>
    <row r="600" ht="17.25" customHeight="1" x14ac:dyDescent="0.15"/>
    <row r="601" ht="17.25" customHeight="1" x14ac:dyDescent="0.15"/>
    <row r="602" ht="17.25" customHeight="1" x14ac:dyDescent="0.15"/>
    <row r="603" ht="17.25" customHeight="1" x14ac:dyDescent="0.15"/>
    <row r="604" ht="17.25" customHeight="1" x14ac:dyDescent="0.15"/>
    <row r="605" ht="17.25" customHeight="1" x14ac:dyDescent="0.15"/>
    <row r="606" ht="17.25" customHeight="1" x14ac:dyDescent="0.15"/>
    <row r="607" ht="17.25" customHeight="1" x14ac:dyDescent="0.15"/>
    <row r="608" ht="17.25" customHeight="1" x14ac:dyDescent="0.15"/>
    <row r="609" ht="17.25" customHeight="1" x14ac:dyDescent="0.15"/>
    <row r="610" ht="17.25" customHeight="1" x14ac:dyDescent="0.15"/>
    <row r="611" ht="17.25" customHeight="1" x14ac:dyDescent="0.15"/>
    <row r="612" ht="17.25" customHeight="1" x14ac:dyDescent="0.15"/>
    <row r="613" ht="17.25" customHeight="1" x14ac:dyDescent="0.15"/>
    <row r="614" ht="17.25" customHeight="1" x14ac:dyDescent="0.15"/>
    <row r="615" ht="17.25" customHeight="1" x14ac:dyDescent="0.15"/>
    <row r="616" ht="17.25" customHeight="1" x14ac:dyDescent="0.15"/>
    <row r="617" ht="17.25" customHeight="1" x14ac:dyDescent="0.15"/>
    <row r="618" ht="17.25" customHeight="1" x14ac:dyDescent="0.15"/>
    <row r="619" ht="17.25" customHeight="1" x14ac:dyDescent="0.15"/>
    <row r="620" ht="17.25" customHeight="1" x14ac:dyDescent="0.15"/>
    <row r="621" ht="17.25" customHeight="1" x14ac:dyDescent="0.15"/>
    <row r="622" ht="17.25" customHeight="1" x14ac:dyDescent="0.15"/>
    <row r="623" ht="17.25" customHeight="1" x14ac:dyDescent="0.15"/>
    <row r="624" ht="17.25" customHeight="1" x14ac:dyDescent="0.15"/>
    <row r="625" ht="17.25" customHeight="1" x14ac:dyDescent="0.15"/>
    <row r="626" ht="17.25" customHeight="1" x14ac:dyDescent="0.15"/>
    <row r="627" ht="17.25" customHeight="1" x14ac:dyDescent="0.15"/>
    <row r="628" ht="17.25" customHeight="1" x14ac:dyDescent="0.15"/>
    <row r="629" ht="17.25" customHeight="1" x14ac:dyDescent="0.15"/>
    <row r="630" ht="17.25" customHeight="1" x14ac:dyDescent="0.15"/>
    <row r="631" ht="17.25" customHeight="1" x14ac:dyDescent="0.15"/>
    <row r="632" ht="17.25" customHeight="1" x14ac:dyDescent="0.15"/>
    <row r="633" ht="17.25" customHeight="1" x14ac:dyDescent="0.15"/>
    <row r="634" ht="17.25" customHeight="1" x14ac:dyDescent="0.15"/>
    <row r="635" ht="17.25" customHeight="1" x14ac:dyDescent="0.15"/>
    <row r="636" ht="17.25" customHeight="1" x14ac:dyDescent="0.15"/>
    <row r="637" ht="17.25" customHeight="1" x14ac:dyDescent="0.15"/>
    <row r="638" ht="17.25" customHeight="1" x14ac:dyDescent="0.15"/>
    <row r="639" ht="17.25" customHeight="1" x14ac:dyDescent="0.15"/>
    <row r="640" ht="17.25" customHeight="1" x14ac:dyDescent="0.15"/>
    <row r="641" ht="17.25" customHeight="1" x14ac:dyDescent="0.15"/>
    <row r="642" ht="17.25" customHeight="1" x14ac:dyDescent="0.15"/>
    <row r="643" ht="17.25" customHeight="1" x14ac:dyDescent="0.15"/>
    <row r="644" ht="17.25" customHeight="1" x14ac:dyDescent="0.15"/>
    <row r="645" ht="17.25" customHeight="1" x14ac:dyDescent="0.15"/>
    <row r="646" ht="17.25" customHeight="1" x14ac:dyDescent="0.15"/>
    <row r="647" ht="17.25" customHeight="1" x14ac:dyDescent="0.15"/>
    <row r="648" ht="17.25" customHeight="1" x14ac:dyDescent="0.15"/>
    <row r="649" ht="17.25" customHeight="1" x14ac:dyDescent="0.15"/>
    <row r="650" ht="17.25" customHeight="1" x14ac:dyDescent="0.15"/>
    <row r="651" ht="17.25" customHeight="1" x14ac:dyDescent="0.15"/>
    <row r="652" ht="17.25" customHeight="1" x14ac:dyDescent="0.15"/>
    <row r="653" ht="17.25" customHeight="1" x14ac:dyDescent="0.15"/>
    <row r="654" ht="17.25" customHeight="1" x14ac:dyDescent="0.15"/>
    <row r="655" ht="17.25" customHeight="1" x14ac:dyDescent="0.15"/>
    <row r="656" ht="17.25" customHeight="1" x14ac:dyDescent="0.15"/>
    <row r="657" ht="17.25" customHeight="1" x14ac:dyDescent="0.15"/>
    <row r="658" ht="17.25" customHeight="1" x14ac:dyDescent="0.15"/>
    <row r="659" ht="17.25" customHeight="1" x14ac:dyDescent="0.15"/>
    <row r="660" ht="17.25" customHeight="1" x14ac:dyDescent="0.15"/>
    <row r="661" ht="17.25" customHeight="1" x14ac:dyDescent="0.15"/>
    <row r="662" ht="17.25" customHeight="1" x14ac:dyDescent="0.15"/>
    <row r="663" ht="17.25" customHeight="1" x14ac:dyDescent="0.15"/>
    <row r="664" ht="17.25" customHeight="1" x14ac:dyDescent="0.15"/>
    <row r="665" ht="17.25" customHeight="1" x14ac:dyDescent="0.15"/>
    <row r="666" ht="17.25" customHeight="1" x14ac:dyDescent="0.15"/>
    <row r="667" ht="17.25" customHeight="1" x14ac:dyDescent="0.15"/>
    <row r="668" ht="17.25" customHeight="1" x14ac:dyDescent="0.15"/>
    <row r="669" ht="17.25" customHeight="1" x14ac:dyDescent="0.15"/>
    <row r="670" ht="17.25" customHeight="1" x14ac:dyDescent="0.15"/>
    <row r="671" ht="17.25" customHeight="1" x14ac:dyDescent="0.15"/>
    <row r="672" ht="17.25" customHeight="1" x14ac:dyDescent="0.15"/>
    <row r="673" ht="17.25" customHeight="1" x14ac:dyDescent="0.15"/>
    <row r="674" ht="17.25" customHeight="1" x14ac:dyDescent="0.15"/>
    <row r="675" ht="17.25" customHeight="1" x14ac:dyDescent="0.15"/>
    <row r="676" ht="17.25" customHeight="1" x14ac:dyDescent="0.15"/>
    <row r="677" ht="17.25" customHeight="1" x14ac:dyDescent="0.15"/>
    <row r="678" ht="17.25" customHeight="1" x14ac:dyDescent="0.15"/>
    <row r="679" ht="17.25" customHeight="1" x14ac:dyDescent="0.15"/>
    <row r="680" ht="17.25" customHeight="1" x14ac:dyDescent="0.15"/>
    <row r="681" ht="17.25" customHeight="1" x14ac:dyDescent="0.15"/>
    <row r="682" ht="17.25" customHeight="1" x14ac:dyDescent="0.15"/>
    <row r="683" ht="17.25" customHeight="1" x14ac:dyDescent="0.15"/>
    <row r="684" ht="17.25" customHeight="1" x14ac:dyDescent="0.15"/>
    <row r="685" ht="17.25" customHeight="1" x14ac:dyDescent="0.15"/>
    <row r="686" ht="17.25" customHeight="1" x14ac:dyDescent="0.15"/>
    <row r="687" ht="17.25" customHeight="1" x14ac:dyDescent="0.15"/>
    <row r="688" ht="17.25" customHeight="1" x14ac:dyDescent="0.15"/>
    <row r="689" ht="17.25" customHeight="1" x14ac:dyDescent="0.15"/>
    <row r="690" ht="17.25" customHeight="1" x14ac:dyDescent="0.15"/>
    <row r="691" ht="17.25" customHeight="1" x14ac:dyDescent="0.15"/>
    <row r="692" ht="17.25" customHeight="1" x14ac:dyDescent="0.15"/>
    <row r="693" ht="17.25" customHeight="1" x14ac:dyDescent="0.15"/>
    <row r="694" ht="17.25" customHeight="1" x14ac:dyDescent="0.15"/>
    <row r="695" ht="17.25" customHeight="1" x14ac:dyDescent="0.15"/>
    <row r="696" ht="17.25" customHeight="1" x14ac:dyDescent="0.15"/>
    <row r="697" ht="17.25" customHeight="1" x14ac:dyDescent="0.15"/>
    <row r="698" ht="17.25" customHeight="1" x14ac:dyDescent="0.15"/>
    <row r="699" ht="17.25" customHeight="1" x14ac:dyDescent="0.15"/>
    <row r="700" ht="17.25" customHeight="1" x14ac:dyDescent="0.15"/>
    <row r="701" ht="17.25" customHeight="1" x14ac:dyDescent="0.15"/>
    <row r="702" ht="17.25" customHeight="1" x14ac:dyDescent="0.15"/>
    <row r="703" ht="17.25" customHeight="1" x14ac:dyDescent="0.15"/>
    <row r="704" ht="17.25" customHeight="1" x14ac:dyDescent="0.15"/>
    <row r="705" ht="17.25" customHeight="1" x14ac:dyDescent="0.15"/>
    <row r="706" ht="17.25" customHeight="1" x14ac:dyDescent="0.15"/>
    <row r="707" ht="17.25" customHeight="1" x14ac:dyDescent="0.15"/>
    <row r="708" ht="17.25" customHeight="1" x14ac:dyDescent="0.15"/>
    <row r="709" ht="17.25" customHeight="1" x14ac:dyDescent="0.15"/>
    <row r="710" ht="17.25" customHeight="1" x14ac:dyDescent="0.15"/>
    <row r="711" ht="17.25" customHeight="1" x14ac:dyDescent="0.15"/>
    <row r="712" ht="17.25" customHeight="1" x14ac:dyDescent="0.15"/>
    <row r="713" ht="17.25" customHeight="1" x14ac:dyDescent="0.15"/>
    <row r="714" ht="17.25" customHeight="1" x14ac:dyDescent="0.15"/>
    <row r="715" ht="17.25" customHeight="1" x14ac:dyDescent="0.15"/>
    <row r="716" ht="17.25" customHeight="1" x14ac:dyDescent="0.15"/>
    <row r="717" ht="17.25" customHeight="1" x14ac:dyDescent="0.15"/>
    <row r="718" ht="17.25" customHeight="1" x14ac:dyDescent="0.15"/>
    <row r="719" ht="17.25" customHeight="1" x14ac:dyDescent="0.15"/>
    <row r="720" ht="17.25" customHeight="1" x14ac:dyDescent="0.15"/>
    <row r="721" ht="17.25" customHeight="1" x14ac:dyDescent="0.15"/>
    <row r="722" ht="17.25" customHeight="1" x14ac:dyDescent="0.15"/>
    <row r="723" ht="17.25" customHeight="1" x14ac:dyDescent="0.15"/>
    <row r="724" ht="17.25" customHeight="1" x14ac:dyDescent="0.15"/>
    <row r="725" ht="17.25" customHeight="1" x14ac:dyDescent="0.15"/>
    <row r="726" ht="17.25" customHeight="1" x14ac:dyDescent="0.15"/>
    <row r="727" ht="17.25" customHeight="1" x14ac:dyDescent="0.15"/>
    <row r="728" ht="17.25" customHeight="1" x14ac:dyDescent="0.15"/>
    <row r="729" ht="17.25" customHeight="1" x14ac:dyDescent="0.15"/>
    <row r="730" ht="17.25" customHeight="1" x14ac:dyDescent="0.15"/>
    <row r="731" ht="17.25" customHeight="1" x14ac:dyDescent="0.15"/>
    <row r="732" ht="17.25" customHeight="1" x14ac:dyDescent="0.15"/>
    <row r="733" ht="17.25" customHeight="1" x14ac:dyDescent="0.15"/>
    <row r="734" ht="17.25" customHeight="1" x14ac:dyDescent="0.15"/>
    <row r="735" ht="17.25" customHeight="1" x14ac:dyDescent="0.15"/>
    <row r="736" ht="17.25" customHeight="1" x14ac:dyDescent="0.15"/>
    <row r="737" ht="17.25" customHeight="1" x14ac:dyDescent="0.15"/>
    <row r="738" ht="17.25" customHeight="1" x14ac:dyDescent="0.15"/>
    <row r="739" ht="17.25" customHeight="1" x14ac:dyDescent="0.15"/>
    <row r="740" ht="17.25" customHeight="1" x14ac:dyDescent="0.15"/>
    <row r="741" ht="17.25" customHeight="1" x14ac:dyDescent="0.15"/>
    <row r="742" ht="17.25" customHeight="1" x14ac:dyDescent="0.15"/>
    <row r="743" ht="17.25" customHeight="1" x14ac:dyDescent="0.15"/>
    <row r="744" ht="17.25" customHeight="1" x14ac:dyDescent="0.15"/>
    <row r="745" ht="17.25" customHeight="1" x14ac:dyDescent="0.15"/>
    <row r="746" ht="17.25" customHeight="1" x14ac:dyDescent="0.15"/>
    <row r="747" ht="17.25" customHeight="1" x14ac:dyDescent="0.15"/>
    <row r="748" ht="17.25" customHeight="1" x14ac:dyDescent="0.15"/>
    <row r="749" ht="17.25" customHeight="1" x14ac:dyDescent="0.15"/>
    <row r="750" ht="17.25" customHeight="1" x14ac:dyDescent="0.15"/>
    <row r="751" ht="17.25" customHeight="1" x14ac:dyDescent="0.15"/>
    <row r="752" ht="17.25" customHeight="1" x14ac:dyDescent="0.15"/>
    <row r="753" ht="17.25" customHeight="1" x14ac:dyDescent="0.15"/>
    <row r="754" ht="17.25" customHeight="1" x14ac:dyDescent="0.15"/>
    <row r="755" ht="17.25" customHeight="1" x14ac:dyDescent="0.15"/>
    <row r="756" ht="17.25" customHeight="1" x14ac:dyDescent="0.15"/>
    <row r="757" ht="17.25" customHeight="1" x14ac:dyDescent="0.15"/>
    <row r="758" ht="17.25" customHeight="1" x14ac:dyDescent="0.15"/>
    <row r="759" ht="17.25" customHeight="1" x14ac:dyDescent="0.15"/>
    <row r="760" ht="17.25" customHeight="1" x14ac:dyDescent="0.15"/>
    <row r="761" ht="17.25" customHeight="1" x14ac:dyDescent="0.15"/>
    <row r="762" ht="17.25" customHeight="1" x14ac:dyDescent="0.15"/>
    <row r="763" ht="17.25" customHeight="1" x14ac:dyDescent="0.15"/>
    <row r="764" ht="17.25" customHeight="1" x14ac:dyDescent="0.15"/>
    <row r="765" ht="17.25" customHeight="1" x14ac:dyDescent="0.15"/>
    <row r="766" ht="17.25" customHeight="1" x14ac:dyDescent="0.15"/>
    <row r="767" ht="17.25" customHeight="1" x14ac:dyDescent="0.15"/>
    <row r="768" ht="17.25" customHeight="1" x14ac:dyDescent="0.15"/>
    <row r="769" ht="17.25" customHeight="1" x14ac:dyDescent="0.15"/>
    <row r="770" ht="17.25" customHeight="1" x14ac:dyDescent="0.15"/>
    <row r="771" ht="17.25" customHeight="1" x14ac:dyDescent="0.15"/>
    <row r="772" ht="17.25" customHeight="1" x14ac:dyDescent="0.15"/>
    <row r="773" ht="17.25" customHeight="1" x14ac:dyDescent="0.15"/>
    <row r="774" ht="17.25" customHeight="1" x14ac:dyDescent="0.15"/>
    <row r="775" ht="17.25" customHeight="1" x14ac:dyDescent="0.15"/>
    <row r="776" ht="17.25" customHeight="1" x14ac:dyDescent="0.15"/>
    <row r="777" ht="17.25" customHeight="1" x14ac:dyDescent="0.15"/>
    <row r="778" ht="17.25" customHeight="1" x14ac:dyDescent="0.15"/>
    <row r="779" ht="17.25" customHeight="1" x14ac:dyDescent="0.15"/>
    <row r="780" ht="17.25" customHeight="1" x14ac:dyDescent="0.15"/>
    <row r="781" ht="17.25" customHeight="1" x14ac:dyDescent="0.15"/>
    <row r="782" ht="17.25" customHeight="1" x14ac:dyDescent="0.15"/>
    <row r="783" ht="17.25" customHeight="1" x14ac:dyDescent="0.15"/>
    <row r="784" ht="17.25" customHeight="1" x14ac:dyDescent="0.15"/>
    <row r="785" ht="17.25" customHeight="1" x14ac:dyDescent="0.15"/>
    <row r="786" ht="17.25" customHeight="1" x14ac:dyDescent="0.15"/>
    <row r="787" ht="17.25" customHeight="1" x14ac:dyDescent="0.15"/>
    <row r="788" ht="17.25" customHeight="1" x14ac:dyDescent="0.15"/>
    <row r="789" ht="17.25" customHeight="1" x14ac:dyDescent="0.15"/>
    <row r="790" ht="17.25" customHeight="1" x14ac:dyDescent="0.15"/>
    <row r="791" ht="17.25" customHeight="1" x14ac:dyDescent="0.15"/>
    <row r="792" ht="17.25" customHeight="1" x14ac:dyDescent="0.15"/>
    <row r="793" ht="17.25" customHeight="1" x14ac:dyDescent="0.15"/>
    <row r="794" ht="17.25" customHeight="1" x14ac:dyDescent="0.15"/>
    <row r="795" ht="17.25" customHeight="1" x14ac:dyDescent="0.15"/>
    <row r="796" ht="17.25" customHeight="1" x14ac:dyDescent="0.15"/>
    <row r="797" ht="17.25" customHeight="1" x14ac:dyDescent="0.15"/>
    <row r="798" ht="17.25" customHeight="1" x14ac:dyDescent="0.15"/>
    <row r="799" ht="17.25" customHeight="1" x14ac:dyDescent="0.15"/>
    <row r="800" ht="17.25" customHeight="1" x14ac:dyDescent="0.15"/>
    <row r="801" ht="17.25" customHeight="1" x14ac:dyDescent="0.15"/>
    <row r="802" ht="17.25" customHeight="1" x14ac:dyDescent="0.15"/>
    <row r="803" ht="17.25" customHeight="1" x14ac:dyDescent="0.15"/>
    <row r="804" ht="17.25" customHeight="1" x14ac:dyDescent="0.15"/>
    <row r="805" ht="17.25" customHeight="1" x14ac:dyDescent="0.15"/>
    <row r="806" ht="17.25" customHeight="1" x14ac:dyDescent="0.15"/>
    <row r="807" ht="17.25" customHeight="1" x14ac:dyDescent="0.15"/>
    <row r="808" ht="17.25" customHeight="1" x14ac:dyDescent="0.15"/>
    <row r="809" ht="17.25" customHeight="1" x14ac:dyDescent="0.15"/>
    <row r="810" ht="17.25" customHeight="1" x14ac:dyDescent="0.15"/>
    <row r="811" ht="17.25" customHeight="1" x14ac:dyDescent="0.15"/>
    <row r="812" ht="17.25" customHeight="1" x14ac:dyDescent="0.15"/>
    <row r="813" ht="17.25" customHeight="1" x14ac:dyDescent="0.15"/>
    <row r="814" ht="17.25" customHeight="1" x14ac:dyDescent="0.15"/>
    <row r="815" ht="17.25" customHeight="1" x14ac:dyDescent="0.15"/>
    <row r="816" ht="17.25" customHeight="1" x14ac:dyDescent="0.15"/>
    <row r="817" ht="17.25" customHeight="1" x14ac:dyDescent="0.15"/>
    <row r="818" ht="17.25" customHeight="1" x14ac:dyDescent="0.15"/>
    <row r="819" ht="17.25" customHeight="1" x14ac:dyDescent="0.15"/>
    <row r="820" ht="17.25" customHeight="1" x14ac:dyDescent="0.15"/>
    <row r="821" ht="17.25" customHeight="1" x14ac:dyDescent="0.15"/>
    <row r="822" ht="17.25" customHeight="1" x14ac:dyDescent="0.15"/>
    <row r="823" ht="17.25" customHeight="1" x14ac:dyDescent="0.15"/>
    <row r="824" ht="17.25" customHeight="1" x14ac:dyDescent="0.15"/>
    <row r="825" ht="17.25" customHeight="1" x14ac:dyDescent="0.15"/>
    <row r="826" ht="17.25" customHeight="1" x14ac:dyDescent="0.15"/>
    <row r="827" ht="17.25" customHeight="1" x14ac:dyDescent="0.15"/>
    <row r="828" ht="17.25" customHeight="1" x14ac:dyDescent="0.15"/>
    <row r="829" ht="17.25" customHeight="1" x14ac:dyDescent="0.15"/>
    <row r="830" ht="17.25" customHeight="1" x14ac:dyDescent="0.15"/>
    <row r="831" ht="17.25" customHeight="1" x14ac:dyDescent="0.15"/>
    <row r="832" ht="17.25" customHeight="1" x14ac:dyDescent="0.15"/>
    <row r="833" ht="17.25" customHeight="1" x14ac:dyDescent="0.15"/>
    <row r="834" ht="17.25" customHeight="1" x14ac:dyDescent="0.15"/>
    <row r="835" ht="17.25" customHeight="1" x14ac:dyDescent="0.15"/>
    <row r="836" ht="17.25" customHeight="1" x14ac:dyDescent="0.15"/>
    <row r="837" ht="17.25" customHeight="1" x14ac:dyDescent="0.15"/>
    <row r="838" ht="17.25" customHeight="1" x14ac:dyDescent="0.15"/>
    <row r="839" ht="17.25" customHeight="1" x14ac:dyDescent="0.15"/>
    <row r="840" ht="17.25" customHeight="1" x14ac:dyDescent="0.15"/>
    <row r="841" ht="17.25" customHeight="1" x14ac:dyDescent="0.15"/>
    <row r="842" ht="17.25" customHeight="1" x14ac:dyDescent="0.15"/>
    <row r="843" ht="17.25" customHeight="1" x14ac:dyDescent="0.15"/>
    <row r="844" ht="17.25" customHeight="1" x14ac:dyDescent="0.15"/>
    <row r="845" ht="17.25" customHeight="1" x14ac:dyDescent="0.15"/>
    <row r="846" ht="17.25" customHeight="1" x14ac:dyDescent="0.15"/>
    <row r="847" ht="17.25" customHeight="1" x14ac:dyDescent="0.15"/>
    <row r="848" ht="17.25" customHeight="1" x14ac:dyDescent="0.15"/>
    <row r="849" ht="17.25" customHeight="1" x14ac:dyDescent="0.15"/>
    <row r="850" ht="17.25" customHeight="1" x14ac:dyDescent="0.15"/>
    <row r="851" ht="17.25" customHeight="1" x14ac:dyDescent="0.15"/>
    <row r="852" ht="17.25" customHeight="1" x14ac:dyDescent="0.15"/>
    <row r="853" ht="17.25" customHeight="1" x14ac:dyDescent="0.15"/>
    <row r="854" ht="17.25" customHeight="1" x14ac:dyDescent="0.15"/>
    <row r="855" ht="17.25" customHeight="1" x14ac:dyDescent="0.15"/>
    <row r="856" ht="17.25" customHeight="1" x14ac:dyDescent="0.15"/>
    <row r="857" ht="17.25" customHeight="1" x14ac:dyDescent="0.15"/>
    <row r="858" ht="17.25" customHeight="1" x14ac:dyDescent="0.15"/>
    <row r="859" ht="17.25" customHeight="1" x14ac:dyDescent="0.15"/>
    <row r="860" ht="17.25" customHeight="1" x14ac:dyDescent="0.15"/>
    <row r="861" ht="17.25" customHeight="1" x14ac:dyDescent="0.15"/>
    <row r="862" ht="17.25" customHeight="1" x14ac:dyDescent="0.15"/>
    <row r="863" ht="17.25" customHeight="1" x14ac:dyDescent="0.15"/>
    <row r="864" ht="17.25" customHeight="1" x14ac:dyDescent="0.15"/>
    <row r="865" ht="17.25" customHeight="1" x14ac:dyDescent="0.15"/>
    <row r="866" ht="17.25" customHeight="1" x14ac:dyDescent="0.15"/>
    <row r="867" ht="17.25" customHeight="1" x14ac:dyDescent="0.15"/>
    <row r="868" ht="17.25" customHeight="1" x14ac:dyDescent="0.15"/>
    <row r="869" ht="17.25" customHeight="1" x14ac:dyDescent="0.15"/>
    <row r="870" ht="17.25" customHeight="1" x14ac:dyDescent="0.15"/>
    <row r="871" ht="17.25" customHeight="1" x14ac:dyDescent="0.15"/>
    <row r="872" ht="17.25" customHeight="1" x14ac:dyDescent="0.15"/>
    <row r="873" ht="17.25" customHeight="1" x14ac:dyDescent="0.15"/>
    <row r="874" ht="17.25" customHeight="1" x14ac:dyDescent="0.15"/>
    <row r="875" ht="17.25" customHeight="1" x14ac:dyDescent="0.15"/>
    <row r="876" ht="17.25" customHeight="1" x14ac:dyDescent="0.15"/>
    <row r="877" ht="17.25" customHeight="1" x14ac:dyDescent="0.15"/>
    <row r="878" ht="17.25" customHeight="1" x14ac:dyDescent="0.15"/>
    <row r="879" ht="17.25" customHeight="1" x14ac:dyDescent="0.15"/>
    <row r="880" ht="17.25" customHeight="1" x14ac:dyDescent="0.15"/>
    <row r="881" ht="17.25" customHeight="1" x14ac:dyDescent="0.15"/>
    <row r="882" ht="17.25" customHeight="1" x14ac:dyDescent="0.15"/>
    <row r="883" ht="17.25" customHeight="1" x14ac:dyDescent="0.15"/>
    <row r="884" ht="17.25" customHeight="1" x14ac:dyDescent="0.15"/>
    <row r="885" ht="17.25" customHeight="1" x14ac:dyDescent="0.15"/>
    <row r="886" ht="17.25" customHeight="1" x14ac:dyDescent="0.15"/>
    <row r="887" ht="17.25" customHeight="1" x14ac:dyDescent="0.15"/>
    <row r="888" ht="17.25" customHeight="1" x14ac:dyDescent="0.15"/>
    <row r="889" ht="17.25" customHeight="1" x14ac:dyDescent="0.15"/>
    <row r="890" ht="17.25" customHeight="1" x14ac:dyDescent="0.15"/>
    <row r="891" ht="17.25" customHeight="1" x14ac:dyDescent="0.15"/>
    <row r="892" ht="17.25" customHeight="1" x14ac:dyDescent="0.15"/>
    <row r="893" ht="17.25" customHeight="1" x14ac:dyDescent="0.15"/>
    <row r="894" ht="17.25" customHeight="1" x14ac:dyDescent="0.15"/>
    <row r="895" ht="17.25" customHeight="1" x14ac:dyDescent="0.15"/>
    <row r="896" ht="17.25" customHeight="1" x14ac:dyDescent="0.15"/>
    <row r="897" ht="17.25" customHeight="1" x14ac:dyDescent="0.15"/>
    <row r="898" ht="17.25" customHeight="1" x14ac:dyDescent="0.15"/>
    <row r="899" ht="17.25" customHeight="1" x14ac:dyDescent="0.15"/>
    <row r="900" ht="17.25" customHeight="1" x14ac:dyDescent="0.15"/>
    <row r="901" ht="17.25" customHeight="1" x14ac:dyDescent="0.15"/>
    <row r="902" ht="17.25" customHeight="1" x14ac:dyDescent="0.15"/>
    <row r="903" ht="17.25" customHeight="1" x14ac:dyDescent="0.15"/>
    <row r="904" ht="17.25" customHeight="1" x14ac:dyDescent="0.15"/>
    <row r="905" ht="17.25" customHeight="1" x14ac:dyDescent="0.15"/>
    <row r="906" ht="17.25" customHeight="1" x14ac:dyDescent="0.15"/>
    <row r="907" ht="17.25" customHeight="1" x14ac:dyDescent="0.15"/>
    <row r="908" ht="17.25" customHeight="1" x14ac:dyDescent="0.15"/>
    <row r="909" ht="17.25" customHeight="1" x14ac:dyDescent="0.15"/>
    <row r="910" ht="17.25" customHeight="1" x14ac:dyDescent="0.15"/>
    <row r="911" ht="17.25" customHeight="1" x14ac:dyDescent="0.15"/>
    <row r="912" ht="17.25" customHeight="1" x14ac:dyDescent="0.15"/>
    <row r="913" ht="17.25" customHeight="1" x14ac:dyDescent="0.15"/>
    <row r="914" ht="17.25" customHeight="1" x14ac:dyDescent="0.15"/>
    <row r="915" ht="17.25" customHeight="1" x14ac:dyDescent="0.15"/>
    <row r="916" ht="17.25" customHeight="1" x14ac:dyDescent="0.15"/>
    <row r="917" ht="17.25" customHeight="1" x14ac:dyDescent="0.15"/>
    <row r="918" ht="17.25" customHeight="1" x14ac:dyDescent="0.15"/>
    <row r="919" ht="17.25" customHeight="1" x14ac:dyDescent="0.15"/>
    <row r="920" ht="17.25" customHeight="1" x14ac:dyDescent="0.15"/>
    <row r="921" ht="17.25" customHeight="1" x14ac:dyDescent="0.15"/>
    <row r="922" ht="17.25" customHeight="1" x14ac:dyDescent="0.15"/>
    <row r="923" ht="17.25" customHeight="1" x14ac:dyDescent="0.15"/>
    <row r="924" ht="17.25" customHeight="1" x14ac:dyDescent="0.15"/>
    <row r="925" ht="17.25" customHeight="1" x14ac:dyDescent="0.15"/>
    <row r="926" ht="17.25" customHeight="1" x14ac:dyDescent="0.15"/>
    <row r="927" ht="17.25" customHeight="1" x14ac:dyDescent="0.15"/>
    <row r="928" ht="17.25" customHeight="1" x14ac:dyDescent="0.15"/>
    <row r="929" ht="17.25" customHeight="1" x14ac:dyDescent="0.15"/>
    <row r="930" ht="17.25" customHeight="1" x14ac:dyDescent="0.15"/>
    <row r="931" ht="17.25" customHeight="1" x14ac:dyDescent="0.15"/>
    <row r="932" ht="17.25" customHeight="1" x14ac:dyDescent="0.15"/>
    <row r="933" ht="17.25" customHeight="1" x14ac:dyDescent="0.15"/>
    <row r="934" ht="17.25" customHeight="1" x14ac:dyDescent="0.15"/>
    <row r="935" ht="17.25" customHeight="1" x14ac:dyDescent="0.15"/>
    <row r="936" ht="17.25" customHeight="1" x14ac:dyDescent="0.15"/>
    <row r="937" ht="17.25" customHeight="1" x14ac:dyDescent="0.15"/>
    <row r="938" ht="17.25" customHeight="1" x14ac:dyDescent="0.15"/>
    <row r="939" ht="17.25" customHeight="1" x14ac:dyDescent="0.15"/>
    <row r="940" ht="17.25" customHeight="1" x14ac:dyDescent="0.15"/>
    <row r="941" ht="17.25" customHeight="1" x14ac:dyDescent="0.15"/>
    <row r="942" ht="17.25" customHeight="1" x14ac:dyDescent="0.15"/>
    <row r="943" ht="17.25" customHeight="1" x14ac:dyDescent="0.15"/>
    <row r="944" ht="17.25" customHeight="1" x14ac:dyDescent="0.15"/>
    <row r="945" ht="17.25" customHeight="1" x14ac:dyDescent="0.15"/>
    <row r="946" ht="17.25" customHeight="1" x14ac:dyDescent="0.15"/>
    <row r="947" ht="17.25" customHeight="1" x14ac:dyDescent="0.15"/>
    <row r="948" ht="17.25" customHeight="1" x14ac:dyDescent="0.15"/>
    <row r="949" ht="17.25" customHeight="1" x14ac:dyDescent="0.15"/>
    <row r="950" ht="17.25" customHeight="1" x14ac:dyDescent="0.15"/>
    <row r="951" ht="17.25" customHeight="1" x14ac:dyDescent="0.15"/>
    <row r="952" ht="17.25" customHeight="1" x14ac:dyDescent="0.15"/>
    <row r="953" ht="17.25" customHeight="1" x14ac:dyDescent="0.15"/>
    <row r="954" ht="17.25" customHeight="1" x14ac:dyDescent="0.15"/>
    <row r="955" ht="17.25" customHeight="1" x14ac:dyDescent="0.15"/>
    <row r="956" ht="17.25" customHeight="1" x14ac:dyDescent="0.15"/>
    <row r="957" ht="17.25" customHeight="1" x14ac:dyDescent="0.15"/>
    <row r="958" ht="17.25" customHeight="1" x14ac:dyDescent="0.15"/>
    <row r="959" ht="17.25" customHeight="1" x14ac:dyDescent="0.15"/>
    <row r="960" ht="17.25" customHeight="1" x14ac:dyDescent="0.15"/>
    <row r="961" ht="17.25" customHeight="1" x14ac:dyDescent="0.15"/>
    <row r="962" ht="17.25" customHeight="1" x14ac:dyDescent="0.15"/>
    <row r="963" ht="17.25" customHeight="1" x14ac:dyDescent="0.15"/>
    <row r="964" ht="17.25" customHeight="1" x14ac:dyDescent="0.15"/>
    <row r="965" ht="17.25" customHeight="1" x14ac:dyDescent="0.15"/>
    <row r="966" ht="17.25" customHeight="1" x14ac:dyDescent="0.15"/>
    <row r="967" ht="17.25" customHeight="1" x14ac:dyDescent="0.15"/>
    <row r="968" ht="17.25" customHeight="1" x14ac:dyDescent="0.15"/>
    <row r="969" ht="17.25" customHeight="1" x14ac:dyDescent="0.15"/>
    <row r="970" ht="17.25" customHeight="1" x14ac:dyDescent="0.15"/>
    <row r="971" ht="17.25" customHeight="1" x14ac:dyDescent="0.15"/>
    <row r="972" ht="17.25" customHeight="1" x14ac:dyDescent="0.15"/>
    <row r="973" ht="17.25" customHeight="1" x14ac:dyDescent="0.15"/>
    <row r="974" ht="17.25" customHeight="1" x14ac:dyDescent="0.15"/>
    <row r="975" ht="17.25" customHeight="1" x14ac:dyDescent="0.15"/>
    <row r="976" ht="17.25" customHeight="1" x14ac:dyDescent="0.15"/>
    <row r="977" ht="17.25" customHeight="1" x14ac:dyDescent="0.15"/>
    <row r="978" ht="17.25" customHeight="1" x14ac:dyDescent="0.15"/>
    <row r="979" ht="17.25" customHeight="1" x14ac:dyDescent="0.15"/>
    <row r="980" ht="17.25" customHeight="1" x14ac:dyDescent="0.15"/>
    <row r="981" ht="17.25" customHeight="1" x14ac:dyDescent="0.15"/>
    <row r="982" ht="17.25" customHeight="1" x14ac:dyDescent="0.15"/>
    <row r="983" ht="17.25" customHeight="1" x14ac:dyDescent="0.15"/>
    <row r="984" ht="17.25" customHeight="1" x14ac:dyDescent="0.15"/>
    <row r="985" ht="17.25" customHeight="1" x14ac:dyDescent="0.15"/>
    <row r="986" ht="17.25" customHeight="1" x14ac:dyDescent="0.15"/>
    <row r="987" ht="17.25" customHeight="1" x14ac:dyDescent="0.15"/>
    <row r="988" ht="17.25" customHeight="1" x14ac:dyDescent="0.15"/>
    <row r="989" ht="17.25" customHeight="1" x14ac:dyDescent="0.15"/>
    <row r="990" ht="17.25" customHeight="1" x14ac:dyDescent="0.15"/>
    <row r="991" ht="17.25" customHeight="1" x14ac:dyDescent="0.15"/>
    <row r="992" ht="17.25" customHeight="1" x14ac:dyDescent="0.15"/>
    <row r="993" ht="17.25" customHeight="1" x14ac:dyDescent="0.15"/>
    <row r="994" ht="17.25" customHeight="1" x14ac:dyDescent="0.15"/>
    <row r="995" ht="17.25" customHeight="1" x14ac:dyDescent="0.15"/>
    <row r="996" ht="17.25" customHeight="1" x14ac:dyDescent="0.15"/>
    <row r="997" ht="17.25" customHeight="1" x14ac:dyDescent="0.15"/>
    <row r="998" ht="17.25" customHeight="1" x14ac:dyDescent="0.15"/>
    <row r="999" ht="17.25" customHeight="1" x14ac:dyDescent="0.15"/>
    <row r="1000" ht="17.25" customHeight="1" x14ac:dyDescent="0.15"/>
    <row r="1001" ht="17.25" customHeight="1" x14ac:dyDescent="0.15"/>
    <row r="1002" ht="17.25" customHeight="1" x14ac:dyDescent="0.15"/>
    <row r="1003" ht="17.25" customHeight="1" x14ac:dyDescent="0.15"/>
    <row r="1004" ht="17.25" customHeight="1" x14ac:dyDescent="0.15"/>
    <row r="1005" ht="17.25" customHeight="1" x14ac:dyDescent="0.15"/>
    <row r="1006" ht="17.25" customHeight="1" x14ac:dyDescent="0.15"/>
    <row r="1007" ht="17.25" customHeight="1" x14ac:dyDescent="0.15"/>
    <row r="1008" ht="17.25" customHeight="1" x14ac:dyDescent="0.15"/>
    <row r="1009" ht="17.25" customHeight="1" x14ac:dyDescent="0.15"/>
    <row r="1010" ht="17.25" customHeight="1" x14ac:dyDescent="0.15"/>
    <row r="1011" ht="17.25" customHeight="1" x14ac:dyDescent="0.15"/>
    <row r="1012" ht="17.25" customHeight="1" x14ac:dyDescent="0.15"/>
    <row r="1013" ht="17.25" customHeight="1" x14ac:dyDescent="0.15"/>
    <row r="1014" ht="17.25" customHeight="1" x14ac:dyDescent="0.15"/>
    <row r="1015" ht="17.25" customHeight="1" x14ac:dyDescent="0.15"/>
    <row r="1016" ht="17.25" customHeight="1" x14ac:dyDescent="0.15"/>
    <row r="1017" ht="17.25" customHeight="1" x14ac:dyDescent="0.15"/>
    <row r="1018" ht="17.25" customHeight="1" x14ac:dyDescent="0.15"/>
    <row r="1019" ht="17.25" customHeight="1" x14ac:dyDescent="0.15"/>
    <row r="1020" ht="17.25" customHeight="1" x14ac:dyDescent="0.15"/>
    <row r="1021" ht="17.25" customHeight="1" x14ac:dyDescent="0.15"/>
    <row r="1022" ht="17.25" customHeight="1" x14ac:dyDescent="0.15"/>
    <row r="1023" ht="17.25" customHeight="1" x14ac:dyDescent="0.15"/>
    <row r="1024" ht="17.25" customHeight="1" x14ac:dyDescent="0.15"/>
    <row r="1025" ht="17.25" customHeight="1" x14ac:dyDescent="0.15"/>
    <row r="1026" ht="17.25" customHeight="1" x14ac:dyDescent="0.15"/>
    <row r="1027" ht="17.25" customHeight="1" x14ac:dyDescent="0.15"/>
    <row r="1028" ht="17.25" customHeight="1" x14ac:dyDescent="0.15"/>
    <row r="1029" ht="17.25" customHeight="1" x14ac:dyDescent="0.15"/>
    <row r="1030" ht="17.25" customHeight="1" x14ac:dyDescent="0.15"/>
    <row r="1031" ht="17.25" customHeight="1" x14ac:dyDescent="0.15"/>
    <row r="1032" ht="17.25" customHeight="1" x14ac:dyDescent="0.15"/>
    <row r="1033" ht="17.25" customHeight="1" x14ac:dyDescent="0.15"/>
    <row r="1034" ht="17.25" customHeight="1" x14ac:dyDescent="0.15"/>
    <row r="1035" ht="17.25" customHeight="1" x14ac:dyDescent="0.15"/>
    <row r="1036" ht="17.25" customHeight="1" x14ac:dyDescent="0.15"/>
    <row r="1037" ht="17.25" customHeight="1" x14ac:dyDescent="0.15"/>
    <row r="1038" ht="17.25" customHeight="1" x14ac:dyDescent="0.15"/>
    <row r="1039" ht="17.25" customHeight="1" x14ac:dyDescent="0.15"/>
    <row r="1040" ht="17.25" customHeight="1" x14ac:dyDescent="0.15"/>
    <row r="1041" ht="17.25" customHeight="1" x14ac:dyDescent="0.15"/>
    <row r="1042" ht="17.25" customHeight="1" x14ac:dyDescent="0.15"/>
    <row r="1043" ht="17.25" customHeight="1" x14ac:dyDescent="0.15"/>
    <row r="1044" ht="17.25" customHeight="1" x14ac:dyDescent="0.15"/>
    <row r="1045" ht="17.25" customHeight="1" x14ac:dyDescent="0.15"/>
    <row r="1046" ht="17.25" customHeight="1" x14ac:dyDescent="0.15"/>
    <row r="1047" ht="17.25" customHeight="1" x14ac:dyDescent="0.15"/>
    <row r="1048" ht="17.25" customHeight="1" x14ac:dyDescent="0.15"/>
    <row r="1049" ht="17.25" customHeight="1" x14ac:dyDescent="0.15"/>
    <row r="1050" ht="17.25" customHeight="1" x14ac:dyDescent="0.15"/>
    <row r="1051" ht="17.25" customHeight="1" x14ac:dyDescent="0.15"/>
    <row r="1052" ht="17.25" customHeight="1" x14ac:dyDescent="0.15"/>
    <row r="1053" ht="17.25" customHeight="1" x14ac:dyDescent="0.15"/>
    <row r="1054" ht="17.25" customHeight="1" x14ac:dyDescent="0.15"/>
    <row r="1055" ht="17.25" customHeight="1" x14ac:dyDescent="0.15"/>
    <row r="1056" ht="17.25" customHeight="1" x14ac:dyDescent="0.15"/>
    <row r="1057" ht="17.25" customHeight="1" x14ac:dyDescent="0.15"/>
    <row r="1058" ht="17.25" customHeight="1" x14ac:dyDescent="0.15"/>
    <row r="1059" ht="17.25" customHeight="1" x14ac:dyDescent="0.15"/>
    <row r="1060" ht="17.25" customHeight="1" x14ac:dyDescent="0.15"/>
    <row r="1061" ht="17.25" customHeight="1" x14ac:dyDescent="0.15"/>
    <row r="1062" ht="17.25" customHeight="1" x14ac:dyDescent="0.15"/>
    <row r="1063" ht="9.75" customHeight="1" x14ac:dyDescent="0.15"/>
    <row r="1064" ht="9.75" customHeight="1" x14ac:dyDescent="0.15"/>
    <row r="1065" ht="9.75" customHeight="1" x14ac:dyDescent="0.15"/>
    <row r="1066" ht="9.75" customHeight="1" x14ac:dyDescent="0.15"/>
    <row r="1067" ht="9.75" customHeight="1" x14ac:dyDescent="0.15"/>
    <row r="1068" ht="9.75" customHeight="1" x14ac:dyDescent="0.15"/>
    <row r="1069" ht="9.75" customHeight="1" x14ac:dyDescent="0.15"/>
    <row r="1070" ht="9.75" customHeight="1" x14ac:dyDescent="0.15"/>
    <row r="1071" ht="9.75" customHeight="1" x14ac:dyDescent="0.15"/>
    <row r="1072" ht="9.75" customHeight="1" x14ac:dyDescent="0.15"/>
    <row r="1073" ht="9.75" customHeight="1" x14ac:dyDescent="0.15"/>
    <row r="1074" ht="9.75" customHeight="1" x14ac:dyDescent="0.15"/>
    <row r="1075" ht="9.75" customHeight="1" x14ac:dyDescent="0.15"/>
    <row r="1076" ht="9.75" customHeight="1" x14ac:dyDescent="0.15"/>
    <row r="1077" ht="9.75" customHeight="1" x14ac:dyDescent="0.15"/>
    <row r="1078" ht="9.75" customHeight="1" x14ac:dyDescent="0.15"/>
    <row r="1079" ht="9.75" customHeight="1" x14ac:dyDescent="0.15"/>
    <row r="1080" ht="9.75" customHeight="1" x14ac:dyDescent="0.15"/>
    <row r="1081" ht="9.75" customHeight="1" x14ac:dyDescent="0.15"/>
    <row r="1082" ht="9.75" customHeight="1" x14ac:dyDescent="0.15"/>
    <row r="1083" ht="9.75" customHeight="1" x14ac:dyDescent="0.15"/>
    <row r="1084" ht="9.75" customHeight="1" x14ac:dyDescent="0.15"/>
    <row r="1085" ht="9.75" customHeight="1" x14ac:dyDescent="0.15"/>
    <row r="1086" ht="9.75" customHeight="1" x14ac:dyDescent="0.15"/>
    <row r="1087" ht="9.75" customHeight="1" x14ac:dyDescent="0.15"/>
    <row r="1088" ht="9.75" customHeight="1" x14ac:dyDescent="0.15"/>
    <row r="1089" ht="9.75" customHeight="1" x14ac:dyDescent="0.15"/>
    <row r="1090" ht="9.75" customHeight="1" x14ac:dyDescent="0.15"/>
    <row r="1091" ht="9.75" customHeight="1" x14ac:dyDescent="0.15"/>
    <row r="1092" ht="9.75" customHeight="1" x14ac:dyDescent="0.15"/>
    <row r="1093" ht="9.75" customHeight="1" x14ac:dyDescent="0.15"/>
    <row r="1094" ht="9.75" customHeight="1" x14ac:dyDescent="0.15"/>
    <row r="1095" ht="9.75" customHeight="1" x14ac:dyDescent="0.15"/>
    <row r="1096" ht="9.75" customHeight="1" x14ac:dyDescent="0.15"/>
    <row r="1097" ht="9.75" customHeight="1" x14ac:dyDescent="0.15"/>
    <row r="1098" ht="9.75" customHeight="1" x14ac:dyDescent="0.15"/>
    <row r="1099" ht="9.75" customHeight="1" x14ac:dyDescent="0.15"/>
    <row r="1100" ht="9.75" customHeight="1" x14ac:dyDescent="0.15"/>
    <row r="1101" ht="9.75" customHeight="1" x14ac:dyDescent="0.15"/>
    <row r="1102" ht="9.75" customHeight="1" x14ac:dyDescent="0.15"/>
    <row r="1103" ht="9.75" customHeight="1" x14ac:dyDescent="0.15"/>
    <row r="1104" ht="9.75" customHeight="1" x14ac:dyDescent="0.15"/>
    <row r="1105" ht="9.75" customHeight="1" x14ac:dyDescent="0.15"/>
    <row r="1106" ht="9.75" customHeight="1" x14ac:dyDescent="0.15"/>
    <row r="1107" ht="9.75" customHeight="1" x14ac:dyDescent="0.15"/>
    <row r="1108" ht="9.75" customHeight="1" x14ac:dyDescent="0.15"/>
    <row r="1109" ht="9.75" customHeight="1" x14ac:dyDescent="0.15"/>
    <row r="1110" ht="9.75" customHeight="1" x14ac:dyDescent="0.15"/>
    <row r="1111" ht="9.75" customHeight="1" x14ac:dyDescent="0.15"/>
    <row r="1112" ht="9.75" customHeight="1" x14ac:dyDescent="0.15"/>
    <row r="1113" ht="9.75" customHeight="1" x14ac:dyDescent="0.15"/>
    <row r="1114" ht="9.75" customHeight="1" x14ac:dyDescent="0.15"/>
    <row r="1115" ht="9.75" customHeight="1" x14ac:dyDescent="0.15"/>
    <row r="1116" ht="9.75" customHeight="1" x14ac:dyDescent="0.15"/>
    <row r="1117" ht="9.75" customHeight="1" x14ac:dyDescent="0.15"/>
    <row r="1118" ht="9.75" customHeight="1" x14ac:dyDescent="0.15"/>
    <row r="1119" ht="9.75" customHeight="1" x14ac:dyDescent="0.15"/>
    <row r="1120" ht="9.75" customHeight="1" x14ac:dyDescent="0.15"/>
    <row r="1121" ht="9.75" customHeight="1" x14ac:dyDescent="0.15"/>
    <row r="1122" ht="9.75" customHeight="1" x14ac:dyDescent="0.15"/>
    <row r="1123" ht="9.75" customHeight="1" x14ac:dyDescent="0.15"/>
    <row r="1124" ht="9.75" customHeight="1" x14ac:dyDescent="0.15"/>
    <row r="1125" ht="9.75" customHeight="1" x14ac:dyDescent="0.15"/>
    <row r="1126" ht="9.75" customHeight="1" x14ac:dyDescent="0.15"/>
    <row r="1127" ht="9.75" customHeight="1" x14ac:dyDescent="0.15"/>
    <row r="1128" ht="9.75" customHeight="1" x14ac:dyDescent="0.15"/>
    <row r="1129" ht="9.75" customHeight="1" x14ac:dyDescent="0.15"/>
    <row r="1130" ht="9.75" customHeight="1" x14ac:dyDescent="0.15"/>
    <row r="1131" ht="9.75" customHeight="1" x14ac:dyDescent="0.15"/>
    <row r="1132" ht="9.75" customHeight="1" x14ac:dyDescent="0.15"/>
    <row r="1133" ht="9.75" customHeight="1" x14ac:dyDescent="0.15"/>
    <row r="1134" ht="9.75" customHeight="1" x14ac:dyDescent="0.15"/>
    <row r="1135" ht="9.75" customHeight="1" x14ac:dyDescent="0.15"/>
    <row r="1136" ht="9.75" customHeight="1" x14ac:dyDescent="0.15"/>
    <row r="1137" ht="9.75" customHeight="1" x14ac:dyDescent="0.15"/>
    <row r="1138" ht="9.75" customHeight="1" x14ac:dyDescent="0.15"/>
    <row r="1139" ht="9.75" customHeight="1" x14ac:dyDescent="0.15"/>
    <row r="1140" ht="9.75" customHeight="1" x14ac:dyDescent="0.15"/>
    <row r="1141" ht="9.75" customHeight="1" x14ac:dyDescent="0.15"/>
    <row r="1142" ht="9.75" customHeight="1" x14ac:dyDescent="0.15"/>
    <row r="1143" ht="9.75" customHeight="1" x14ac:dyDescent="0.15"/>
    <row r="1144" ht="9.75" customHeight="1" x14ac:dyDescent="0.15"/>
    <row r="1145" ht="9.75" customHeight="1" x14ac:dyDescent="0.15"/>
    <row r="1146" ht="9.75" customHeight="1" x14ac:dyDescent="0.15"/>
    <row r="1147" ht="9.75" customHeight="1" x14ac:dyDescent="0.15"/>
    <row r="1148" ht="9.75" customHeight="1" x14ac:dyDescent="0.15"/>
    <row r="1149" ht="9.75" customHeight="1" x14ac:dyDescent="0.15"/>
    <row r="1150" ht="9.75" customHeight="1" x14ac:dyDescent="0.15"/>
    <row r="1151" ht="9.75" customHeight="1" x14ac:dyDescent="0.15"/>
    <row r="1152" ht="9.75" customHeight="1" x14ac:dyDescent="0.15"/>
    <row r="1153" ht="9.75" customHeight="1" x14ac:dyDescent="0.15"/>
    <row r="1154" ht="9.75" customHeight="1" x14ac:dyDescent="0.15"/>
    <row r="1155" ht="9.75" customHeight="1" x14ac:dyDescent="0.15"/>
    <row r="1156" ht="9.75" customHeight="1" x14ac:dyDescent="0.15"/>
    <row r="1157" ht="9.75" customHeight="1" x14ac:dyDescent="0.15"/>
    <row r="1158" ht="9.75" customHeight="1" x14ac:dyDescent="0.15"/>
    <row r="1159" ht="9.75" customHeight="1" x14ac:dyDescent="0.15"/>
    <row r="1160" ht="9.75" customHeight="1" x14ac:dyDescent="0.15"/>
    <row r="1161" ht="9.75" customHeight="1" x14ac:dyDescent="0.15"/>
    <row r="1162" ht="9.75" customHeight="1" x14ac:dyDescent="0.15"/>
    <row r="1163" ht="9.75" customHeight="1" x14ac:dyDescent="0.15"/>
    <row r="1164" ht="9.75" customHeight="1" x14ac:dyDescent="0.15"/>
    <row r="1165" ht="9.75" customHeight="1" x14ac:dyDescent="0.15"/>
    <row r="1166" ht="9.75" customHeight="1" x14ac:dyDescent="0.15"/>
    <row r="1167" ht="9.75" customHeight="1" x14ac:dyDescent="0.15"/>
    <row r="1168" ht="9.75" customHeight="1" x14ac:dyDescent="0.15"/>
    <row r="1169" ht="9.75" customHeight="1" x14ac:dyDescent="0.15"/>
    <row r="1170" ht="9.75" customHeight="1" x14ac:dyDescent="0.15"/>
    <row r="1171" ht="9.75" customHeight="1" x14ac:dyDescent="0.15"/>
    <row r="1172" ht="9.75" customHeight="1" x14ac:dyDescent="0.15"/>
    <row r="1173" ht="9.75" customHeight="1" x14ac:dyDescent="0.15"/>
    <row r="1174" ht="9.75" customHeight="1" x14ac:dyDescent="0.15"/>
    <row r="1175" ht="9.75" customHeight="1" x14ac:dyDescent="0.15"/>
    <row r="1176" ht="9.75" customHeight="1" x14ac:dyDescent="0.15"/>
    <row r="1177" ht="9.75" customHeight="1" x14ac:dyDescent="0.15"/>
    <row r="1178" ht="9.75" customHeight="1" x14ac:dyDescent="0.15"/>
    <row r="1179" ht="9.75" customHeight="1" x14ac:dyDescent="0.15"/>
    <row r="1180" ht="9.75" customHeight="1" x14ac:dyDescent="0.15"/>
    <row r="1181" ht="9.75" customHeight="1" x14ac:dyDescent="0.15"/>
    <row r="1182" ht="9.75" customHeight="1" x14ac:dyDescent="0.15"/>
    <row r="1183" ht="9.75" customHeight="1" x14ac:dyDescent="0.15"/>
    <row r="1184" ht="9.75" customHeight="1" x14ac:dyDescent="0.15"/>
    <row r="1185" ht="9.75" customHeight="1" x14ac:dyDescent="0.15"/>
    <row r="1186" ht="9.75" customHeight="1" x14ac:dyDescent="0.15"/>
    <row r="1187" ht="9.75" customHeight="1" x14ac:dyDescent="0.15"/>
    <row r="1188" ht="9.75" customHeight="1" x14ac:dyDescent="0.15"/>
    <row r="1189" ht="9.75" customHeight="1" x14ac:dyDescent="0.15"/>
    <row r="1190" ht="9.75" customHeight="1" x14ac:dyDescent="0.15"/>
    <row r="1191" ht="9.75" customHeight="1" x14ac:dyDescent="0.15"/>
    <row r="1192" ht="9.75" customHeight="1" x14ac:dyDescent="0.15"/>
    <row r="1193" ht="9.75" customHeight="1" x14ac:dyDescent="0.15"/>
    <row r="1194" ht="9.75" customHeight="1" x14ac:dyDescent="0.15"/>
    <row r="1195" ht="9.75" customHeight="1" x14ac:dyDescent="0.15"/>
    <row r="1196" ht="9.75" customHeight="1" x14ac:dyDescent="0.15"/>
    <row r="1197" ht="9.75" customHeight="1" x14ac:dyDescent="0.15"/>
    <row r="1198" ht="9.75" customHeight="1" x14ac:dyDescent="0.15"/>
    <row r="1199" ht="9.75" customHeight="1" x14ac:dyDescent="0.15"/>
    <row r="1200" ht="9.75" customHeight="1" x14ac:dyDescent="0.15"/>
    <row r="1201" ht="9.75" customHeight="1" x14ac:dyDescent="0.15"/>
    <row r="1202" ht="9.75" customHeight="1" x14ac:dyDescent="0.15"/>
    <row r="1203" ht="9.75" customHeight="1" x14ac:dyDescent="0.15"/>
    <row r="1204" ht="9.75" customHeight="1" x14ac:dyDescent="0.15"/>
    <row r="1205" ht="9.75" customHeight="1" x14ac:dyDescent="0.15"/>
    <row r="1206" ht="9.75" customHeight="1" x14ac:dyDescent="0.15"/>
    <row r="1207" ht="9.75" customHeight="1" x14ac:dyDescent="0.15"/>
    <row r="1208" ht="9.75" customHeight="1" x14ac:dyDescent="0.15"/>
    <row r="1209" ht="9.75" customHeight="1" x14ac:dyDescent="0.15"/>
    <row r="1210" ht="9.75" customHeight="1" x14ac:dyDescent="0.15"/>
    <row r="1211" ht="9.75" customHeight="1" x14ac:dyDescent="0.15"/>
    <row r="1212" ht="9.75" customHeight="1" x14ac:dyDescent="0.15"/>
    <row r="1213" ht="9.75" customHeight="1" x14ac:dyDescent="0.15"/>
    <row r="1214" ht="9.75" customHeight="1" x14ac:dyDescent="0.15"/>
    <row r="1215" ht="9.75" customHeight="1" x14ac:dyDescent="0.15"/>
    <row r="1216" ht="9.75" customHeight="1" x14ac:dyDescent="0.15"/>
    <row r="1217" ht="9.75" customHeight="1" x14ac:dyDescent="0.15"/>
    <row r="1218" ht="9.75" customHeight="1" x14ac:dyDescent="0.15"/>
    <row r="1219" ht="9.75" customHeight="1" x14ac:dyDescent="0.15"/>
    <row r="1220" ht="9.75" customHeight="1" x14ac:dyDescent="0.15"/>
    <row r="1221" ht="9.75" customHeight="1" x14ac:dyDescent="0.15"/>
    <row r="1222" ht="9.75" customHeight="1" x14ac:dyDescent="0.15"/>
    <row r="1223" ht="9.75" customHeight="1" x14ac:dyDescent="0.15"/>
    <row r="1224" ht="9.75" customHeight="1" x14ac:dyDescent="0.15"/>
    <row r="1225" ht="9.75" customHeight="1" x14ac:dyDescent="0.15"/>
    <row r="1226" ht="9.75" customHeight="1" x14ac:dyDescent="0.15"/>
    <row r="1227" ht="9.75" customHeight="1" x14ac:dyDescent="0.15"/>
    <row r="1228" ht="9.75" customHeight="1" x14ac:dyDescent="0.15"/>
    <row r="1229" ht="9.75" customHeight="1" x14ac:dyDescent="0.15"/>
    <row r="1230" ht="9.75" customHeight="1" x14ac:dyDescent="0.15"/>
    <row r="1231" ht="9.75" customHeight="1" x14ac:dyDescent="0.15"/>
    <row r="1232" ht="9.75" customHeight="1" x14ac:dyDescent="0.15"/>
    <row r="1233" ht="9.75" customHeight="1" x14ac:dyDescent="0.15"/>
    <row r="1234" ht="9.75" customHeight="1" x14ac:dyDescent="0.15"/>
  </sheetData>
  <sheetProtection password="C69B" sheet="1" objects="1" scenarios="1"/>
  <mergeCells count="50">
    <mergeCell ref="O19:Q20"/>
    <mergeCell ref="H12:I12"/>
    <mergeCell ref="C20:D20"/>
    <mergeCell ref="L19:L20"/>
    <mergeCell ref="M19:M20"/>
    <mergeCell ref="N19:N20"/>
    <mergeCell ref="H15:K16"/>
    <mergeCell ref="C19:D19"/>
    <mergeCell ref="E19:E20"/>
    <mergeCell ref="F19:F20"/>
    <mergeCell ref="G19:G20"/>
    <mergeCell ref="H19:K19"/>
    <mergeCell ref="H20:K20"/>
    <mergeCell ref="Q6:Q7"/>
    <mergeCell ref="B1:C1"/>
    <mergeCell ref="C2:D2"/>
    <mergeCell ref="K4:P4"/>
    <mergeCell ref="C5:D5"/>
    <mergeCell ref="C6:C8"/>
    <mergeCell ref="E6:E7"/>
    <mergeCell ref="F6:F7"/>
    <mergeCell ref="G6:G7"/>
    <mergeCell ref="H6:H7"/>
    <mergeCell ref="I6:I7"/>
    <mergeCell ref="J6:J7"/>
    <mergeCell ref="K6:K7"/>
    <mergeCell ref="L6:L7"/>
    <mergeCell ref="R6:R7"/>
    <mergeCell ref="D9:P9"/>
    <mergeCell ref="J12:K12"/>
    <mergeCell ref="C13:C14"/>
    <mergeCell ref="D13:D14"/>
    <mergeCell ref="E13:E14"/>
    <mergeCell ref="F13:F14"/>
    <mergeCell ref="G13:G14"/>
    <mergeCell ref="J13:K14"/>
    <mergeCell ref="N13:N14"/>
    <mergeCell ref="O13:O14"/>
    <mergeCell ref="H14:I14"/>
    <mergeCell ref="M6:M7"/>
    <mergeCell ref="N6:N7"/>
    <mergeCell ref="O6:O7"/>
    <mergeCell ref="P6:P7"/>
    <mergeCell ref="I32:Q32"/>
    <mergeCell ref="C37:R42"/>
    <mergeCell ref="C22:D22"/>
    <mergeCell ref="E22:G22"/>
    <mergeCell ref="H22:Q22"/>
    <mergeCell ref="C25:D25"/>
    <mergeCell ref="C29:I29"/>
  </mergeCells>
  <phoneticPr fontId="2"/>
  <pageMargins left="0.39370078740157483" right="0.19685039370078736" top="0.39370078740157483" bottom="0.35433070866141736" header="0.31496062992125984" footer="0.35433070866141736"/>
  <pageSetup paperSize="9" scale="82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33"/>
  <sheetViews>
    <sheetView view="pageBreakPreview" zoomScaleNormal="115" zoomScaleSheetLayoutView="100" workbookViewId="0">
      <selection activeCell="H4" sqref="H4"/>
    </sheetView>
  </sheetViews>
  <sheetFormatPr defaultColWidth="1.625" defaultRowHeight="13.5" x14ac:dyDescent="0.15"/>
  <cols>
    <col min="1" max="2" width="2.125" style="27" customWidth="1"/>
    <col min="3" max="3" width="13.125" style="27" customWidth="1"/>
    <col min="4" max="4" width="14.625" style="27" customWidth="1"/>
    <col min="5" max="18" width="6.5" style="27" customWidth="1"/>
    <col min="19" max="21" width="2.125" style="27" customWidth="1"/>
    <col min="22" max="30" width="5" style="1" bestFit="1" customWidth="1"/>
    <col min="31" max="33" width="6.375" style="1" bestFit="1" customWidth="1"/>
    <col min="34" max="94" width="2.125" style="27" customWidth="1"/>
    <col min="95" max="16384" width="1.625" style="27"/>
  </cols>
  <sheetData>
    <row r="1" spans="1:34" ht="18" customHeight="1" x14ac:dyDescent="0.15">
      <c r="A1" s="1"/>
      <c r="B1" s="927" t="s">
        <v>161</v>
      </c>
      <c r="C1" s="927"/>
      <c r="D1" s="1"/>
    </row>
    <row r="2" spans="1:34" ht="18" customHeight="1" x14ac:dyDescent="0.15">
      <c r="A2" s="1"/>
      <c r="B2" s="2"/>
      <c r="C2" s="928" t="s">
        <v>165</v>
      </c>
      <c r="D2" s="928"/>
      <c r="E2" s="46" t="s">
        <v>164</v>
      </c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V2" s="27"/>
      <c r="AH2" s="1"/>
    </row>
    <row r="3" spans="1:34" ht="18" customHeight="1" x14ac:dyDescent="0.15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34" ht="18" customHeight="1" x14ac:dyDescent="0.15">
      <c r="B4" s="28"/>
      <c r="C4" s="29" t="s">
        <v>17</v>
      </c>
      <c r="D4" s="28"/>
      <c r="E4" s="1026" t="s">
        <v>40</v>
      </c>
      <c r="F4" s="1026"/>
      <c r="G4" s="1027"/>
      <c r="H4" s="78">
        <v>12</v>
      </c>
      <c r="I4" s="67"/>
      <c r="K4" s="926" t="s">
        <v>242</v>
      </c>
      <c r="L4" s="926"/>
      <c r="M4" s="926"/>
      <c r="N4" s="926"/>
      <c r="O4" s="926"/>
      <c r="P4" s="926"/>
      <c r="Q4" s="28"/>
      <c r="R4" s="28"/>
    </row>
    <row r="5" spans="1:34" ht="30" customHeight="1" x14ac:dyDescent="0.15">
      <c r="B5" s="28"/>
      <c r="C5" s="975" t="s">
        <v>11</v>
      </c>
      <c r="D5" s="976"/>
      <c r="E5" s="85">
        <v>1</v>
      </c>
      <c r="F5" s="66">
        <v>2</v>
      </c>
      <c r="G5" s="66">
        <v>3</v>
      </c>
      <c r="H5" s="66">
        <v>4</v>
      </c>
      <c r="I5" s="66">
        <v>5</v>
      </c>
      <c r="J5" s="66">
        <v>6</v>
      </c>
      <c r="K5" s="66">
        <v>7</v>
      </c>
      <c r="L5" s="66">
        <v>8</v>
      </c>
      <c r="M5" s="66">
        <v>9</v>
      </c>
      <c r="N5" s="66">
        <v>10</v>
      </c>
      <c r="O5" s="66">
        <v>11</v>
      </c>
      <c r="P5" s="65">
        <v>12</v>
      </c>
      <c r="Q5" s="44" t="s">
        <v>16</v>
      </c>
      <c r="R5" s="60" t="s">
        <v>32</v>
      </c>
      <c r="V5" s="77">
        <v>1</v>
      </c>
      <c r="W5" s="77">
        <v>2</v>
      </c>
      <c r="X5" s="77">
        <v>3</v>
      </c>
      <c r="Y5" s="77">
        <v>4</v>
      </c>
      <c r="Z5" s="77">
        <v>5</v>
      </c>
      <c r="AA5" s="77">
        <v>6</v>
      </c>
      <c r="AB5" s="77">
        <v>7</v>
      </c>
      <c r="AC5" s="77">
        <v>8</v>
      </c>
      <c r="AD5" s="77">
        <v>9</v>
      </c>
      <c r="AE5" s="77">
        <v>10</v>
      </c>
      <c r="AF5" s="77">
        <v>11</v>
      </c>
      <c r="AG5" s="77">
        <v>12</v>
      </c>
    </row>
    <row r="6" spans="1:34" s="37" customFormat="1" ht="30" customHeight="1" x14ac:dyDescent="0.15">
      <c r="B6" s="41"/>
      <c r="C6" s="977" t="s">
        <v>15</v>
      </c>
      <c r="D6" s="216" t="s">
        <v>24</v>
      </c>
      <c r="E6" s="80"/>
      <c r="F6" s="22"/>
      <c r="G6" s="22"/>
      <c r="H6" s="22"/>
      <c r="I6" s="22"/>
      <c r="J6" s="22"/>
      <c r="K6" s="22"/>
      <c r="L6" s="22"/>
      <c r="M6" s="22"/>
      <c r="N6" s="22">
        <v>50</v>
      </c>
      <c r="O6" s="22">
        <v>50</v>
      </c>
      <c r="P6" s="21">
        <v>80</v>
      </c>
      <c r="Q6" s="43">
        <v>180</v>
      </c>
      <c r="R6" s="88">
        <v>60</v>
      </c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4" s="37" customFormat="1" ht="30" customHeight="1" x14ac:dyDescent="0.15">
      <c r="B7" s="41"/>
      <c r="C7" s="978"/>
      <c r="D7" s="214" t="s">
        <v>23</v>
      </c>
      <c r="E7" s="81">
        <v>40</v>
      </c>
      <c r="F7" s="20">
        <v>40</v>
      </c>
      <c r="G7" s="20">
        <v>35</v>
      </c>
      <c r="H7" s="20">
        <v>40</v>
      </c>
      <c r="I7" s="20">
        <v>20</v>
      </c>
      <c r="J7" s="20"/>
      <c r="K7" s="20"/>
      <c r="L7" s="20"/>
      <c r="M7" s="20"/>
      <c r="N7" s="20"/>
      <c r="O7" s="20"/>
      <c r="P7" s="19"/>
      <c r="Q7" s="42">
        <v>175</v>
      </c>
      <c r="R7" s="89">
        <v>35</v>
      </c>
      <c r="V7" s="14"/>
      <c r="W7" s="14"/>
      <c r="X7" s="14"/>
      <c r="Y7" s="14"/>
      <c r="Z7" s="14"/>
      <c r="AA7" s="14"/>
      <c r="AB7" s="14"/>
    </row>
    <row r="8" spans="1:34" s="37" customFormat="1" ht="18" customHeight="1" x14ac:dyDescent="0.15">
      <c r="B8" s="41"/>
      <c r="C8" s="48"/>
      <c r="D8" s="206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V8" s="14"/>
      <c r="W8" s="14"/>
      <c r="X8" s="14"/>
      <c r="Y8" s="14"/>
      <c r="Z8" s="14"/>
      <c r="AA8" s="14"/>
      <c r="AB8" s="14"/>
    </row>
    <row r="9" spans="1:34" s="28" customFormat="1" ht="16.5" customHeight="1" x14ac:dyDescent="0.15">
      <c r="C9" s="29" t="s">
        <v>39</v>
      </c>
      <c r="H9" s="999" t="s">
        <v>30</v>
      </c>
      <c r="I9" s="999"/>
      <c r="J9" s="999"/>
      <c r="K9" s="999"/>
      <c r="L9" s="999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4" s="28" customFormat="1" ht="19.5" customHeight="1" x14ac:dyDescent="0.15">
      <c r="C10" s="1012" t="s">
        <v>38</v>
      </c>
      <c r="D10" s="1013">
        <v>60</v>
      </c>
      <c r="E10" s="980" t="s">
        <v>20</v>
      </c>
      <c r="F10" s="994">
        <v>0.5</v>
      </c>
      <c r="G10" s="953" t="s">
        <v>60</v>
      </c>
      <c r="H10" s="1015" t="s">
        <v>29</v>
      </c>
      <c r="I10" s="1016"/>
      <c r="J10" s="54">
        <v>5</v>
      </c>
      <c r="K10" s="1021">
        <v>20</v>
      </c>
      <c r="L10" s="1022"/>
      <c r="M10" s="53"/>
      <c r="N10" s="53"/>
      <c r="O10" s="1031" t="s">
        <v>9</v>
      </c>
      <c r="P10" s="1017" t="s">
        <v>228</v>
      </c>
      <c r="AB10" s="2"/>
      <c r="AC10" s="2"/>
      <c r="AD10" s="2"/>
      <c r="AE10" s="2"/>
    </row>
    <row r="11" spans="1:34" s="28" customFormat="1" ht="26.25" customHeight="1" x14ac:dyDescent="0.15">
      <c r="C11" s="978"/>
      <c r="D11" s="1014"/>
      <c r="E11" s="980"/>
      <c r="F11" s="994"/>
      <c r="G11" s="953"/>
      <c r="H11" s="1028" t="s">
        <v>37</v>
      </c>
      <c r="I11" s="1029"/>
      <c r="J11" s="1030"/>
      <c r="K11" s="1023"/>
      <c r="L11" s="1024"/>
      <c r="M11" s="50"/>
      <c r="N11" s="50"/>
      <c r="O11" s="1032"/>
      <c r="P11" s="1018"/>
      <c r="AB11" s="2"/>
      <c r="AC11" s="2"/>
      <c r="AD11" s="2"/>
      <c r="AE11" s="2"/>
    </row>
    <row r="12" spans="1:34" s="28" customFormat="1" ht="16.5" customHeight="1" x14ac:dyDescent="0.15">
      <c r="H12" s="1019" t="s">
        <v>27</v>
      </c>
      <c r="I12" s="1019"/>
      <c r="J12" s="1019"/>
      <c r="K12" s="1019"/>
      <c r="L12" s="1019"/>
      <c r="Q12" s="206"/>
      <c r="V12" s="2"/>
      <c r="AB12" s="2"/>
      <c r="AC12" s="2"/>
      <c r="AD12" s="2"/>
      <c r="AE12" s="2"/>
      <c r="AF12" s="2"/>
      <c r="AG12" s="2"/>
    </row>
    <row r="13" spans="1:34" s="28" customFormat="1" ht="18" customHeight="1" x14ac:dyDescent="0.15">
      <c r="H13" s="1020"/>
      <c r="I13" s="1020"/>
      <c r="J13" s="1020"/>
      <c r="K13" s="1020"/>
      <c r="L13" s="1020"/>
      <c r="Q13" s="206"/>
      <c r="V13" s="2"/>
      <c r="AB13" s="2"/>
      <c r="AC13" s="2"/>
      <c r="AD13" s="2"/>
      <c r="AE13" s="2"/>
      <c r="AF13" s="2"/>
      <c r="AG13" s="2"/>
    </row>
    <row r="14" spans="1:34" s="28" customFormat="1" ht="18" customHeight="1" x14ac:dyDescent="0.15">
      <c r="F14" s="209"/>
      <c r="G14" s="209"/>
      <c r="H14" s="209"/>
      <c r="I14" s="209"/>
      <c r="J14" s="209"/>
      <c r="K14" s="206"/>
      <c r="L14" s="206"/>
      <c r="M14" s="206"/>
      <c r="N14" s="206"/>
      <c r="O14" s="206"/>
      <c r="P14" s="206"/>
      <c r="Q14" s="206"/>
      <c r="V14" s="2"/>
      <c r="AB14" s="2"/>
      <c r="AC14" s="2"/>
      <c r="AD14" s="2"/>
      <c r="AE14" s="2"/>
      <c r="AF14" s="2"/>
      <c r="AG14" s="2"/>
    </row>
    <row r="15" spans="1:34" s="28" customFormat="1" ht="18" customHeight="1" x14ac:dyDescent="0.15">
      <c r="C15" s="29" t="s">
        <v>8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4" s="28" customFormat="1" ht="30" customHeight="1" x14ac:dyDescent="0.15">
      <c r="C16" s="951" t="s">
        <v>36</v>
      </c>
      <c r="D16" s="952"/>
      <c r="E16" s="953" t="s">
        <v>35</v>
      </c>
      <c r="F16" s="951" t="s">
        <v>34</v>
      </c>
      <c r="G16" s="952"/>
      <c r="H16" s="953" t="s">
        <v>20</v>
      </c>
      <c r="I16" s="965">
        <v>6</v>
      </c>
      <c r="J16" s="1025" t="s">
        <v>21</v>
      </c>
      <c r="K16" s="951" t="s">
        <v>33</v>
      </c>
      <c r="L16" s="952"/>
      <c r="M16" s="953" t="s">
        <v>20</v>
      </c>
      <c r="N16" s="965">
        <v>6</v>
      </c>
      <c r="O16" s="953" t="s">
        <v>19</v>
      </c>
      <c r="P16" s="954">
        <v>240</v>
      </c>
      <c r="Q16" s="955"/>
      <c r="R16" s="61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3:33" s="28" customFormat="1" ht="30" customHeight="1" x14ac:dyDescent="0.15">
      <c r="C17" s="960">
        <v>180</v>
      </c>
      <c r="D17" s="961"/>
      <c r="E17" s="953"/>
      <c r="F17" s="960">
        <v>3</v>
      </c>
      <c r="G17" s="961"/>
      <c r="H17" s="953"/>
      <c r="I17" s="953"/>
      <c r="J17" s="1025"/>
      <c r="K17" s="960">
        <v>20</v>
      </c>
      <c r="L17" s="961"/>
      <c r="M17" s="953"/>
      <c r="N17" s="953"/>
      <c r="O17" s="953"/>
      <c r="P17" s="957"/>
      <c r="Q17" s="958"/>
      <c r="R17" s="61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3:33" s="28" customFormat="1" ht="18" customHeight="1" x14ac:dyDescent="0.15"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3:33" s="28" customFormat="1" ht="30" customHeight="1" x14ac:dyDescent="0.15">
      <c r="C19" s="946" t="s">
        <v>2</v>
      </c>
      <c r="D19" s="947"/>
      <c r="E19" s="948">
        <v>200</v>
      </c>
      <c r="F19" s="949"/>
      <c r="G19" s="950"/>
      <c r="H19" s="944" t="s">
        <v>1</v>
      </c>
      <c r="I19" s="945"/>
      <c r="J19" s="945"/>
      <c r="K19" s="945"/>
      <c r="L19" s="945"/>
      <c r="M19" s="945"/>
      <c r="N19" s="945"/>
      <c r="O19" s="945"/>
      <c r="P19" s="945"/>
      <c r="Q19" s="945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3:33" s="28" customFormat="1" ht="18" customHeight="1" thickBot="1" x14ac:dyDescent="0.2"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3:33" s="2" customFormat="1" ht="36" customHeight="1" x14ac:dyDescent="0.15"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3:33" s="2" customFormat="1" ht="18" customHeight="1" x14ac:dyDescent="0.15">
      <c r="C22" s="899" t="s">
        <v>0</v>
      </c>
      <c r="D22" s="899"/>
    </row>
    <row r="23" spans="3:33" s="2" customFormat="1" ht="31.5" customHeight="1" x14ac:dyDescent="0.15">
      <c r="C23" s="5"/>
      <c r="D23" s="5"/>
      <c r="N23" s="5"/>
      <c r="O23" s="5"/>
      <c r="P23" s="5"/>
      <c r="Q23" s="5"/>
    </row>
    <row r="24" spans="3:33" s="2" customFormat="1" ht="24.95" customHeight="1" x14ac:dyDescent="0.15">
      <c r="C24" s="2" t="s">
        <v>61</v>
      </c>
      <c r="N24" s="5"/>
      <c r="O24" s="5"/>
      <c r="P24" s="5"/>
      <c r="Q24" s="5"/>
    </row>
    <row r="25" spans="3:33" s="2" customFormat="1" ht="24.95" customHeight="1" x14ac:dyDescent="0.15">
      <c r="N25" s="5"/>
      <c r="O25" s="5"/>
      <c r="P25" s="5"/>
      <c r="Q25" s="5"/>
    </row>
    <row r="26" spans="3:33" s="2" customFormat="1" ht="24.95" customHeight="1" x14ac:dyDescent="0.15">
      <c r="C26" s="925" t="s">
        <v>158</v>
      </c>
      <c r="D26" s="925"/>
      <c r="E26" s="925"/>
      <c r="F26" s="925"/>
      <c r="G26" s="925"/>
      <c r="H26" s="925"/>
      <c r="I26" s="925"/>
      <c r="N26" s="5"/>
      <c r="O26" s="5"/>
      <c r="P26" s="5"/>
      <c r="Q26" s="5"/>
    </row>
    <row r="27" spans="3:33" s="2" customFormat="1" ht="24.95" customHeight="1" x14ac:dyDescent="0.15">
      <c r="N27" s="5"/>
      <c r="O27" s="5"/>
      <c r="P27" s="5"/>
      <c r="Q27" s="5"/>
    </row>
    <row r="28" spans="3:33" s="2" customFormat="1" ht="24.95" customHeight="1" x14ac:dyDescent="0.15">
      <c r="C28" s="3"/>
      <c r="D28" s="5"/>
      <c r="N28" s="5"/>
      <c r="O28" s="5"/>
      <c r="P28" s="5"/>
      <c r="Q28" s="5"/>
    </row>
    <row r="29" spans="3:33" s="2" customFormat="1" ht="24.95" customHeight="1" x14ac:dyDescent="0.15">
      <c r="D29" s="202"/>
      <c r="E29" s="202"/>
      <c r="F29" s="202"/>
      <c r="G29" s="202"/>
      <c r="H29" s="202"/>
      <c r="I29" s="898" t="s">
        <v>63</v>
      </c>
      <c r="J29" s="898"/>
      <c r="K29" s="898"/>
      <c r="L29" s="898"/>
      <c r="M29" s="898"/>
      <c r="N29" s="898"/>
      <c r="O29" s="898"/>
      <c r="P29" s="898"/>
      <c r="Q29" s="898"/>
    </row>
    <row r="30" spans="3:33" s="2" customFormat="1" ht="24.95" customHeight="1" x14ac:dyDescent="0.15">
      <c r="D30" s="202"/>
      <c r="E30" s="202"/>
      <c r="F30" s="202"/>
      <c r="G30" s="202"/>
      <c r="H30" s="202"/>
      <c r="I30" s="202"/>
      <c r="J30" s="204"/>
      <c r="K30" s="204"/>
      <c r="L30" s="204"/>
      <c r="M30" s="204"/>
      <c r="N30" s="204"/>
      <c r="O30" s="204"/>
      <c r="P30" s="204"/>
      <c r="Q30" s="204"/>
    </row>
    <row r="31" spans="3:33" s="2" customFormat="1" ht="24.95" customHeight="1" x14ac:dyDescent="0.15">
      <c r="D31" s="202"/>
      <c r="E31" s="202"/>
      <c r="F31" s="202"/>
      <c r="G31" s="202"/>
      <c r="H31" s="202"/>
      <c r="I31" s="202"/>
      <c r="J31" s="204"/>
      <c r="K31" s="204"/>
      <c r="L31" s="204"/>
      <c r="M31" s="204"/>
      <c r="N31" s="204"/>
      <c r="O31" s="204"/>
      <c r="P31" s="204"/>
      <c r="Q31" s="204"/>
    </row>
    <row r="32" spans="3:33" s="2" customFormat="1" ht="24.95" customHeight="1" x14ac:dyDescent="0.15">
      <c r="D32" s="202"/>
      <c r="E32" s="202"/>
      <c r="F32" s="202"/>
      <c r="G32" s="202"/>
      <c r="H32" s="202"/>
      <c r="I32" s="202"/>
      <c r="J32" s="204"/>
      <c r="K32" s="204"/>
      <c r="L32" s="204"/>
      <c r="M32" s="204"/>
      <c r="N32" s="204"/>
      <c r="O32" s="204"/>
      <c r="P32" s="204"/>
      <c r="Q32" s="204"/>
    </row>
    <row r="33" spans="1:33" s="2" customFormat="1" ht="24.95" customHeight="1" x14ac:dyDescent="0.15">
      <c r="C33" s="203"/>
      <c r="D33" s="205"/>
      <c r="E33" s="205"/>
      <c r="F33" s="205"/>
      <c r="G33" s="205"/>
      <c r="H33" s="205"/>
      <c r="I33" s="205"/>
      <c r="J33" s="205"/>
      <c r="K33" s="5"/>
      <c r="L33" s="5"/>
      <c r="M33" s="5"/>
      <c r="N33" s="5"/>
    </row>
    <row r="34" spans="1:33" s="2" customFormat="1" ht="24.95" customHeight="1" x14ac:dyDescent="0.15">
      <c r="A34" s="4"/>
      <c r="B34" s="98"/>
      <c r="C34" s="897" t="s">
        <v>62</v>
      </c>
      <c r="D34" s="897"/>
      <c r="E34" s="897"/>
      <c r="F34" s="897"/>
      <c r="G34" s="897"/>
      <c r="H34" s="897"/>
      <c r="I34" s="897"/>
      <c r="J34" s="897"/>
      <c r="K34" s="897"/>
      <c r="L34" s="897"/>
      <c r="M34" s="897"/>
      <c r="N34" s="897"/>
      <c r="O34" s="897"/>
      <c r="P34" s="897"/>
      <c r="Q34" s="897"/>
      <c r="R34" s="897"/>
    </row>
    <row r="35" spans="1:33" s="2" customFormat="1" ht="24.95" customHeight="1" x14ac:dyDescent="0.15">
      <c r="C35" s="897"/>
      <c r="D35" s="897"/>
      <c r="E35" s="897"/>
      <c r="F35" s="897"/>
      <c r="G35" s="897"/>
      <c r="H35" s="897"/>
      <c r="I35" s="897"/>
      <c r="J35" s="897"/>
      <c r="K35" s="897"/>
      <c r="L35" s="897"/>
      <c r="M35" s="897"/>
      <c r="N35" s="897"/>
      <c r="O35" s="897"/>
      <c r="P35" s="897"/>
      <c r="Q35" s="897"/>
      <c r="R35" s="897"/>
    </row>
    <row r="36" spans="1:33" s="2" customFormat="1" ht="24.95" customHeight="1" x14ac:dyDescent="0.15">
      <c r="C36" s="897"/>
      <c r="D36" s="897"/>
      <c r="E36" s="897"/>
      <c r="F36" s="897"/>
      <c r="G36" s="897"/>
      <c r="H36" s="897"/>
      <c r="I36" s="897"/>
      <c r="J36" s="897"/>
      <c r="K36" s="897"/>
      <c r="L36" s="897"/>
      <c r="M36" s="897"/>
      <c r="N36" s="897"/>
      <c r="O36" s="897"/>
      <c r="P36" s="897"/>
      <c r="Q36" s="897"/>
      <c r="R36" s="897"/>
    </row>
    <row r="37" spans="1:33" s="2" customFormat="1" ht="24.95" customHeight="1" x14ac:dyDescent="0.15">
      <c r="C37" s="897"/>
      <c r="D37" s="897"/>
      <c r="E37" s="897"/>
      <c r="F37" s="897"/>
      <c r="G37" s="897"/>
      <c r="H37" s="897"/>
      <c r="I37" s="897"/>
      <c r="J37" s="897"/>
      <c r="K37" s="897"/>
      <c r="L37" s="897"/>
      <c r="M37" s="897"/>
      <c r="N37" s="897"/>
      <c r="O37" s="897"/>
      <c r="P37" s="897"/>
      <c r="Q37" s="897"/>
      <c r="R37" s="897"/>
    </row>
    <row r="38" spans="1:33" s="2" customFormat="1" ht="24.95" customHeight="1" x14ac:dyDescent="0.15">
      <c r="C38" s="897"/>
      <c r="D38" s="897"/>
      <c r="E38" s="897"/>
      <c r="F38" s="897"/>
      <c r="G38" s="897"/>
      <c r="H38" s="897"/>
      <c r="I38" s="897"/>
      <c r="J38" s="897"/>
      <c r="K38" s="897"/>
      <c r="L38" s="897"/>
      <c r="M38" s="897"/>
      <c r="N38" s="897"/>
      <c r="O38" s="897"/>
      <c r="P38" s="897"/>
      <c r="Q38" s="897"/>
      <c r="R38" s="897"/>
    </row>
    <row r="39" spans="1:33" s="2" customFormat="1" ht="24.95" customHeight="1" x14ac:dyDescent="0.15">
      <c r="C39" s="897"/>
      <c r="D39" s="897"/>
      <c r="E39" s="897"/>
      <c r="F39" s="897"/>
      <c r="G39" s="897"/>
      <c r="H39" s="897"/>
      <c r="I39" s="897"/>
      <c r="J39" s="897"/>
      <c r="K39" s="897"/>
      <c r="L39" s="897"/>
      <c r="M39" s="897"/>
      <c r="N39" s="897"/>
      <c r="O39" s="897"/>
      <c r="P39" s="897"/>
      <c r="Q39" s="897"/>
      <c r="R39" s="897"/>
    </row>
    <row r="40" spans="1:33" s="2" customFormat="1" ht="24.95" customHeight="1" x14ac:dyDescent="0.15"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</row>
    <row r="41" spans="1:33" s="2" customFormat="1" ht="24.95" customHeight="1" x14ac:dyDescent="0.15"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</row>
    <row r="42" spans="1:33" s="28" customFormat="1" ht="18" customHeight="1" x14ac:dyDescent="0.15"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s="28" customFormat="1" ht="18" customHeight="1" x14ac:dyDescent="0.15"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s="28" customFormat="1" ht="18" customHeight="1" x14ac:dyDescent="0.15"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s="28" customFormat="1" ht="18" customHeight="1" x14ac:dyDescent="0.15"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s="28" customFormat="1" ht="18" customHeight="1" x14ac:dyDescent="0.15"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s="28" customFormat="1" ht="18" customHeight="1" x14ac:dyDescent="0.15"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s="28" customFormat="1" ht="18" customHeight="1" x14ac:dyDescent="0.15"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22:33" s="28" customFormat="1" ht="18" customHeight="1" x14ac:dyDescent="0.15"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22:33" s="28" customFormat="1" ht="18" customHeight="1" x14ac:dyDescent="0.15"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22:33" s="28" customFormat="1" ht="18" customHeight="1" x14ac:dyDescent="0.15"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22:33" s="28" customFormat="1" ht="17.25" customHeight="1" x14ac:dyDescent="0.15"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22:33" s="28" customFormat="1" ht="17.25" customHeight="1" x14ac:dyDescent="0.15"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22:33" s="28" customFormat="1" ht="17.25" customHeight="1" x14ac:dyDescent="0.15"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22:33" s="28" customFormat="1" ht="17.25" customHeight="1" x14ac:dyDescent="0.15"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22:33" s="28" customFormat="1" ht="17.25" customHeight="1" x14ac:dyDescent="0.15"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22:33" s="28" customFormat="1" ht="17.25" customHeight="1" x14ac:dyDescent="0.15"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22:33" s="28" customFormat="1" ht="17.25" customHeight="1" x14ac:dyDescent="0.15"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22:33" s="28" customFormat="1" ht="17.25" customHeight="1" x14ac:dyDescent="0.15"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22:33" s="28" customFormat="1" ht="17.25" customHeight="1" x14ac:dyDescent="0.15"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22:33" s="28" customFormat="1" ht="17.25" customHeight="1" x14ac:dyDescent="0.15"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22:33" s="28" customFormat="1" ht="17.25" customHeight="1" x14ac:dyDescent="0.15"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22:33" s="28" customFormat="1" ht="17.25" customHeight="1" x14ac:dyDescent="0.15"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22:33" s="28" customFormat="1" ht="17.25" customHeight="1" x14ac:dyDescent="0.15"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2:33" s="28" customFormat="1" ht="17.25" customHeight="1" x14ac:dyDescent="0.15"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2:33" s="28" customFormat="1" ht="17.25" customHeight="1" x14ac:dyDescent="0.15"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2:33" s="28" customFormat="1" ht="17.25" customHeight="1" x14ac:dyDescent="0.15"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2:33" s="28" customFormat="1" ht="17.25" customHeight="1" x14ac:dyDescent="0.15"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2:33" s="28" customFormat="1" ht="17.25" customHeight="1" x14ac:dyDescent="0.15"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2:33" s="28" customFormat="1" ht="17.25" customHeight="1" x14ac:dyDescent="0.15"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2:33" s="28" customFormat="1" ht="17.25" customHeight="1" x14ac:dyDescent="0.15"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2:33" s="28" customFormat="1" ht="17.25" customHeight="1" x14ac:dyDescent="0.15"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2:33" s="28" customFormat="1" ht="17.25" customHeight="1" x14ac:dyDescent="0.15"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2:33" s="28" customFormat="1" ht="17.25" customHeight="1" x14ac:dyDescent="0.15"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22:33" s="28" customFormat="1" ht="17.25" customHeight="1" x14ac:dyDescent="0.15"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22:33" s="28" customFormat="1" ht="17.25" customHeight="1" x14ac:dyDescent="0.15"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22:33" s="28" customFormat="1" ht="17.25" customHeight="1" x14ac:dyDescent="0.15"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22:33" s="28" customFormat="1" ht="17.25" customHeight="1" x14ac:dyDescent="0.15"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22:33" s="28" customFormat="1" ht="17.25" customHeight="1" x14ac:dyDescent="0.15"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22:33" s="28" customFormat="1" ht="17.25" customHeight="1" x14ac:dyDescent="0.15"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22:33" s="28" customFormat="1" ht="17.25" customHeight="1" x14ac:dyDescent="0.15"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22:33" s="28" customFormat="1" ht="17.25" customHeight="1" x14ac:dyDescent="0.15"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22:33" s="28" customFormat="1" ht="17.25" customHeight="1" x14ac:dyDescent="0.15"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22:33" s="28" customFormat="1" ht="17.25" customHeight="1" x14ac:dyDescent="0.15"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22:33" s="28" customFormat="1" ht="17.25" customHeight="1" x14ac:dyDescent="0.15"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22:33" s="28" customFormat="1" ht="17.25" customHeight="1" x14ac:dyDescent="0.15"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22:33" s="28" customFormat="1" ht="17.25" customHeight="1" x14ac:dyDescent="0.15"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22:33" s="28" customFormat="1" ht="17.25" customHeight="1" x14ac:dyDescent="0.15"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22:33" s="28" customFormat="1" ht="17.25" customHeight="1" x14ac:dyDescent="0.15"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22:33" s="28" customFormat="1" ht="17.25" customHeight="1" x14ac:dyDescent="0.15"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22:33" s="28" customFormat="1" ht="17.25" customHeight="1" x14ac:dyDescent="0.15"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22:33" s="28" customFormat="1" ht="17.25" customHeight="1" x14ac:dyDescent="0.15"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22:33" s="28" customFormat="1" ht="17.25" customHeight="1" x14ac:dyDescent="0.15"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22:33" s="28" customFormat="1" ht="17.25" customHeight="1" x14ac:dyDescent="0.15"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22:33" s="28" customFormat="1" ht="17.25" customHeight="1" x14ac:dyDescent="0.15"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22:33" s="28" customFormat="1" ht="17.25" customHeight="1" x14ac:dyDescent="0.15"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22:33" s="28" customFormat="1" ht="17.25" customHeight="1" x14ac:dyDescent="0.15"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22:33" s="28" customFormat="1" ht="17.25" customHeight="1" x14ac:dyDescent="0.15"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22:33" s="28" customFormat="1" ht="17.25" customHeight="1" x14ac:dyDescent="0.15"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22:33" s="28" customFormat="1" ht="17.25" customHeight="1" x14ac:dyDescent="0.15"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22:33" s="28" customFormat="1" ht="17.25" customHeight="1" x14ac:dyDescent="0.15"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22:33" s="28" customFormat="1" ht="17.25" customHeight="1" x14ac:dyDescent="0.15"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22:33" s="28" customFormat="1" ht="17.25" customHeight="1" x14ac:dyDescent="0.15"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22:33" s="28" customFormat="1" ht="17.25" customHeight="1" x14ac:dyDescent="0.15"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22:33" s="28" customFormat="1" ht="17.25" customHeight="1" x14ac:dyDescent="0.15"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22:33" s="28" customFormat="1" ht="17.25" customHeight="1" x14ac:dyDescent="0.15"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22:33" s="28" customFormat="1" ht="17.25" customHeight="1" x14ac:dyDescent="0.15"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22:33" s="28" customFormat="1" ht="17.25" customHeight="1" x14ac:dyDescent="0.15"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22:33" s="28" customFormat="1" ht="17.25" customHeight="1" x14ac:dyDescent="0.15"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22:33" s="28" customFormat="1" ht="17.25" customHeight="1" x14ac:dyDescent="0.15"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22:33" s="28" customFormat="1" ht="17.25" customHeight="1" x14ac:dyDescent="0.15"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22:33" s="28" customFormat="1" ht="17.25" customHeight="1" x14ac:dyDescent="0.15"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22:33" s="28" customFormat="1" ht="17.25" customHeight="1" x14ac:dyDescent="0.15"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22:33" s="28" customFormat="1" ht="17.25" customHeight="1" x14ac:dyDescent="0.15"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22:33" s="28" customFormat="1" ht="17.25" customHeight="1" x14ac:dyDescent="0.15"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22:33" s="28" customFormat="1" ht="17.25" customHeight="1" x14ac:dyDescent="0.15"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22:33" s="28" customFormat="1" ht="17.25" customHeight="1" x14ac:dyDescent="0.15"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22:33" s="28" customFormat="1" ht="17.25" customHeight="1" x14ac:dyDescent="0.15"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22:33" s="28" customFormat="1" ht="17.25" customHeight="1" x14ac:dyDescent="0.15"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22:33" s="28" customFormat="1" ht="17.25" customHeight="1" x14ac:dyDescent="0.15"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22:33" s="28" customFormat="1" ht="17.25" customHeight="1" x14ac:dyDescent="0.15"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22:33" s="28" customFormat="1" ht="17.25" customHeight="1" x14ac:dyDescent="0.15"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22:33" s="28" customFormat="1" ht="17.25" customHeight="1" x14ac:dyDescent="0.15"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22:33" s="28" customFormat="1" ht="17.25" customHeight="1" x14ac:dyDescent="0.15"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22:33" s="28" customFormat="1" ht="17.25" customHeight="1" x14ac:dyDescent="0.15"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22:33" s="28" customFormat="1" ht="17.25" customHeight="1" x14ac:dyDescent="0.15"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22:33" s="28" customFormat="1" ht="17.25" customHeight="1" x14ac:dyDescent="0.15"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22:33" s="28" customFormat="1" ht="17.25" customHeight="1" x14ac:dyDescent="0.15"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22:33" s="28" customFormat="1" ht="17.25" customHeight="1" x14ac:dyDescent="0.15"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22:33" s="28" customFormat="1" ht="17.25" customHeight="1" x14ac:dyDescent="0.15"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22:33" s="28" customFormat="1" ht="17.25" customHeight="1" x14ac:dyDescent="0.15"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22:33" s="28" customFormat="1" ht="17.25" customHeight="1" x14ac:dyDescent="0.15"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22:33" s="28" customFormat="1" ht="17.25" customHeight="1" x14ac:dyDescent="0.15"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22:33" s="28" customFormat="1" ht="17.25" customHeight="1" x14ac:dyDescent="0.15"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22:33" s="28" customFormat="1" ht="17.25" customHeight="1" x14ac:dyDescent="0.15"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22:33" s="28" customFormat="1" ht="17.25" customHeight="1" x14ac:dyDescent="0.15"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22:33" s="28" customFormat="1" ht="17.25" customHeight="1" x14ac:dyDescent="0.15"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22:33" s="28" customFormat="1" ht="17.25" customHeight="1" x14ac:dyDescent="0.15"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22:33" s="28" customFormat="1" ht="17.25" customHeight="1" x14ac:dyDescent="0.15"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22:33" s="28" customFormat="1" ht="17.25" customHeight="1" x14ac:dyDescent="0.15"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22:33" s="28" customFormat="1" ht="17.25" customHeight="1" x14ac:dyDescent="0.15"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22:33" s="28" customFormat="1" ht="17.25" customHeight="1" x14ac:dyDescent="0.15"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22:33" s="28" customFormat="1" ht="17.25" customHeight="1" x14ac:dyDescent="0.15"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22:33" s="28" customFormat="1" ht="17.25" customHeight="1" x14ac:dyDescent="0.15"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22:33" s="28" customFormat="1" ht="17.25" customHeight="1" x14ac:dyDescent="0.15"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22:33" s="28" customFormat="1" ht="17.25" customHeight="1" x14ac:dyDescent="0.15"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22:33" s="28" customFormat="1" ht="17.25" customHeight="1" x14ac:dyDescent="0.15"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22:33" s="28" customFormat="1" ht="17.25" customHeight="1" x14ac:dyDescent="0.15"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22:33" s="28" customFormat="1" ht="17.25" customHeight="1" x14ac:dyDescent="0.15"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22:33" s="28" customFormat="1" ht="17.25" customHeight="1" x14ac:dyDescent="0.15"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22:33" s="28" customFormat="1" ht="17.25" customHeight="1" x14ac:dyDescent="0.15"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22:33" s="28" customFormat="1" ht="17.25" customHeight="1" x14ac:dyDescent="0.15"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22:33" s="28" customFormat="1" ht="17.25" customHeight="1" x14ac:dyDescent="0.15"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22:33" s="28" customFormat="1" ht="17.25" customHeight="1" x14ac:dyDescent="0.15"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22:33" s="28" customFormat="1" ht="17.25" customHeight="1" x14ac:dyDescent="0.15"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22:33" ht="17.25" customHeight="1" x14ac:dyDescent="0.15"/>
    <row r="157" spans="22:33" ht="17.25" customHeight="1" x14ac:dyDescent="0.15"/>
    <row r="158" spans="22:33" ht="17.25" customHeight="1" x14ac:dyDescent="0.15"/>
    <row r="159" spans="22:33" ht="17.25" customHeight="1" x14ac:dyDescent="0.15"/>
    <row r="160" spans="22:33" ht="17.25" customHeight="1" x14ac:dyDescent="0.15"/>
    <row r="161" ht="17.25" customHeight="1" x14ac:dyDescent="0.15"/>
    <row r="162" ht="17.25" customHeight="1" x14ac:dyDescent="0.15"/>
    <row r="163" ht="17.25" customHeight="1" x14ac:dyDescent="0.15"/>
    <row r="164" ht="17.25" customHeight="1" x14ac:dyDescent="0.15"/>
    <row r="165" ht="17.25" customHeight="1" x14ac:dyDescent="0.15"/>
    <row r="166" ht="17.25" customHeight="1" x14ac:dyDescent="0.15"/>
    <row r="167" ht="17.25" customHeight="1" x14ac:dyDescent="0.15"/>
    <row r="168" ht="17.25" customHeight="1" x14ac:dyDescent="0.15"/>
    <row r="169" ht="17.25" customHeight="1" x14ac:dyDescent="0.15"/>
    <row r="170" ht="17.25" customHeight="1" x14ac:dyDescent="0.15"/>
    <row r="171" ht="17.25" customHeight="1" x14ac:dyDescent="0.15"/>
    <row r="172" ht="17.25" customHeight="1" x14ac:dyDescent="0.15"/>
    <row r="173" ht="17.25" customHeight="1" x14ac:dyDescent="0.15"/>
    <row r="174" ht="17.25" customHeight="1" x14ac:dyDescent="0.15"/>
    <row r="175" ht="17.25" customHeight="1" x14ac:dyDescent="0.15"/>
    <row r="176" ht="17.25" customHeight="1" x14ac:dyDescent="0.15"/>
    <row r="177" ht="17.25" customHeight="1" x14ac:dyDescent="0.15"/>
    <row r="178" ht="17.25" customHeight="1" x14ac:dyDescent="0.15"/>
    <row r="179" ht="17.25" customHeight="1" x14ac:dyDescent="0.15"/>
    <row r="180" ht="17.25" customHeight="1" x14ac:dyDescent="0.15"/>
    <row r="181" ht="17.25" customHeight="1" x14ac:dyDescent="0.15"/>
    <row r="182" ht="17.25" customHeight="1" x14ac:dyDescent="0.15"/>
    <row r="183" ht="17.25" customHeight="1" x14ac:dyDescent="0.15"/>
    <row r="184" ht="17.25" customHeight="1" x14ac:dyDescent="0.15"/>
    <row r="185" ht="17.25" customHeight="1" x14ac:dyDescent="0.15"/>
    <row r="186" ht="17.25" customHeight="1" x14ac:dyDescent="0.15"/>
    <row r="187" ht="17.25" customHeight="1" x14ac:dyDescent="0.15"/>
    <row r="188" ht="17.25" customHeight="1" x14ac:dyDescent="0.15"/>
    <row r="189" ht="17.25" customHeight="1" x14ac:dyDescent="0.15"/>
    <row r="190" ht="17.25" customHeight="1" x14ac:dyDescent="0.15"/>
    <row r="191" ht="17.25" customHeight="1" x14ac:dyDescent="0.15"/>
    <row r="192" ht="17.25" customHeight="1" x14ac:dyDescent="0.15"/>
    <row r="193" ht="17.25" customHeight="1" x14ac:dyDescent="0.15"/>
    <row r="194" ht="17.25" customHeight="1" x14ac:dyDescent="0.15"/>
    <row r="195" ht="17.25" customHeight="1" x14ac:dyDescent="0.15"/>
    <row r="196" ht="17.25" customHeight="1" x14ac:dyDescent="0.15"/>
    <row r="197" ht="17.25" customHeight="1" x14ac:dyDescent="0.15"/>
    <row r="198" ht="17.25" customHeight="1" x14ac:dyDescent="0.15"/>
    <row r="199" ht="17.25" customHeight="1" x14ac:dyDescent="0.15"/>
    <row r="200" ht="17.25" customHeight="1" x14ac:dyDescent="0.15"/>
    <row r="201" ht="17.25" customHeight="1" x14ac:dyDescent="0.15"/>
    <row r="202" ht="17.25" customHeight="1" x14ac:dyDescent="0.15"/>
    <row r="203" ht="17.25" customHeight="1" x14ac:dyDescent="0.15"/>
    <row r="204" ht="17.25" customHeight="1" x14ac:dyDescent="0.15"/>
    <row r="205" ht="17.25" customHeight="1" x14ac:dyDescent="0.15"/>
    <row r="206" ht="17.25" customHeight="1" x14ac:dyDescent="0.15"/>
    <row r="207" ht="17.25" customHeight="1" x14ac:dyDescent="0.15"/>
    <row r="208" ht="17.25" customHeight="1" x14ac:dyDescent="0.15"/>
    <row r="209" ht="17.25" customHeight="1" x14ac:dyDescent="0.15"/>
    <row r="210" ht="17.25" customHeight="1" x14ac:dyDescent="0.15"/>
    <row r="211" ht="17.25" customHeight="1" x14ac:dyDescent="0.15"/>
    <row r="212" ht="17.25" customHeight="1" x14ac:dyDescent="0.15"/>
    <row r="213" ht="17.25" customHeight="1" x14ac:dyDescent="0.15"/>
    <row r="214" ht="17.25" customHeight="1" x14ac:dyDescent="0.15"/>
    <row r="215" ht="17.25" customHeight="1" x14ac:dyDescent="0.15"/>
    <row r="216" ht="17.25" customHeight="1" x14ac:dyDescent="0.15"/>
    <row r="217" ht="17.25" customHeight="1" x14ac:dyDescent="0.15"/>
    <row r="218" ht="17.25" customHeight="1" x14ac:dyDescent="0.15"/>
    <row r="219" ht="17.25" customHeight="1" x14ac:dyDescent="0.15"/>
    <row r="220" ht="17.25" customHeight="1" x14ac:dyDescent="0.15"/>
    <row r="221" ht="17.25" customHeight="1" x14ac:dyDescent="0.15"/>
    <row r="222" ht="17.25" customHeight="1" x14ac:dyDescent="0.15"/>
    <row r="223" ht="17.25" customHeight="1" x14ac:dyDescent="0.15"/>
    <row r="224" ht="17.25" customHeight="1" x14ac:dyDescent="0.15"/>
    <row r="225" ht="17.25" customHeight="1" x14ac:dyDescent="0.15"/>
    <row r="226" ht="17.25" customHeight="1" x14ac:dyDescent="0.15"/>
    <row r="227" ht="17.25" customHeight="1" x14ac:dyDescent="0.15"/>
    <row r="228" ht="17.25" customHeight="1" x14ac:dyDescent="0.15"/>
    <row r="229" ht="17.25" customHeight="1" x14ac:dyDescent="0.15"/>
    <row r="230" ht="17.25" customHeight="1" x14ac:dyDescent="0.15"/>
    <row r="231" ht="17.25" customHeight="1" x14ac:dyDescent="0.15"/>
    <row r="232" ht="17.25" customHeight="1" x14ac:dyDescent="0.15"/>
    <row r="233" ht="17.25" customHeight="1" x14ac:dyDescent="0.15"/>
    <row r="234" ht="17.25" customHeight="1" x14ac:dyDescent="0.15"/>
    <row r="235" ht="17.25" customHeight="1" x14ac:dyDescent="0.15"/>
    <row r="236" ht="17.25" customHeight="1" x14ac:dyDescent="0.15"/>
    <row r="237" ht="17.25" customHeight="1" x14ac:dyDescent="0.15"/>
    <row r="238" ht="17.25" customHeight="1" x14ac:dyDescent="0.15"/>
    <row r="239" ht="17.25" customHeight="1" x14ac:dyDescent="0.15"/>
    <row r="240" ht="17.25" customHeight="1" x14ac:dyDescent="0.15"/>
    <row r="241" ht="17.25" customHeight="1" x14ac:dyDescent="0.15"/>
    <row r="242" ht="17.25" customHeight="1" x14ac:dyDescent="0.15"/>
    <row r="243" ht="17.25" customHeight="1" x14ac:dyDescent="0.15"/>
    <row r="244" ht="17.25" customHeight="1" x14ac:dyDescent="0.15"/>
    <row r="245" ht="17.25" customHeight="1" x14ac:dyDescent="0.15"/>
    <row r="246" ht="17.25" customHeight="1" x14ac:dyDescent="0.15"/>
    <row r="247" ht="17.25" customHeight="1" x14ac:dyDescent="0.15"/>
    <row r="248" ht="17.25" customHeight="1" x14ac:dyDescent="0.15"/>
    <row r="249" ht="17.25" customHeight="1" x14ac:dyDescent="0.15"/>
    <row r="250" ht="17.25" customHeight="1" x14ac:dyDescent="0.15"/>
    <row r="251" ht="17.25" customHeight="1" x14ac:dyDescent="0.15"/>
    <row r="252" ht="17.25" customHeight="1" x14ac:dyDescent="0.15"/>
    <row r="253" ht="17.25" customHeight="1" x14ac:dyDescent="0.15"/>
    <row r="254" ht="17.25" customHeight="1" x14ac:dyDescent="0.15"/>
    <row r="255" ht="17.25" customHeight="1" x14ac:dyDescent="0.15"/>
    <row r="256" ht="17.25" customHeight="1" x14ac:dyDescent="0.15"/>
    <row r="257" ht="17.25" customHeight="1" x14ac:dyDescent="0.15"/>
    <row r="258" ht="17.25" customHeight="1" x14ac:dyDescent="0.15"/>
    <row r="259" ht="17.25" customHeight="1" x14ac:dyDescent="0.15"/>
    <row r="260" ht="17.25" customHeight="1" x14ac:dyDescent="0.15"/>
    <row r="261" ht="17.25" customHeight="1" x14ac:dyDescent="0.15"/>
    <row r="262" ht="17.25" customHeight="1" x14ac:dyDescent="0.15"/>
    <row r="263" ht="17.25" customHeight="1" x14ac:dyDescent="0.15"/>
    <row r="264" ht="17.25" customHeight="1" x14ac:dyDescent="0.15"/>
    <row r="265" ht="17.25" customHeight="1" x14ac:dyDescent="0.15"/>
    <row r="266" ht="17.25" customHeight="1" x14ac:dyDescent="0.15"/>
    <row r="267" ht="17.25" customHeight="1" x14ac:dyDescent="0.15"/>
    <row r="268" ht="17.25" customHeight="1" x14ac:dyDescent="0.15"/>
    <row r="269" ht="17.25" customHeight="1" x14ac:dyDescent="0.15"/>
    <row r="270" ht="17.25" customHeight="1" x14ac:dyDescent="0.15"/>
    <row r="271" ht="17.25" customHeight="1" x14ac:dyDescent="0.15"/>
    <row r="272" ht="17.25" customHeight="1" x14ac:dyDescent="0.15"/>
    <row r="273" ht="17.25" customHeight="1" x14ac:dyDescent="0.15"/>
    <row r="274" ht="17.25" customHeight="1" x14ac:dyDescent="0.15"/>
    <row r="275" ht="17.25" customHeight="1" x14ac:dyDescent="0.15"/>
    <row r="276" ht="17.25" customHeight="1" x14ac:dyDescent="0.15"/>
    <row r="277" ht="17.25" customHeight="1" x14ac:dyDescent="0.15"/>
    <row r="278" ht="17.25" customHeight="1" x14ac:dyDescent="0.15"/>
    <row r="279" ht="17.25" customHeight="1" x14ac:dyDescent="0.15"/>
    <row r="280" ht="17.25" customHeight="1" x14ac:dyDescent="0.15"/>
    <row r="281" ht="17.25" customHeight="1" x14ac:dyDescent="0.15"/>
    <row r="282" ht="17.25" customHeight="1" x14ac:dyDescent="0.15"/>
    <row r="283" ht="17.25" customHeight="1" x14ac:dyDescent="0.15"/>
    <row r="284" ht="17.25" customHeight="1" x14ac:dyDescent="0.15"/>
    <row r="285" ht="17.25" customHeight="1" x14ac:dyDescent="0.15"/>
    <row r="286" ht="17.25" customHeight="1" x14ac:dyDescent="0.15"/>
    <row r="287" ht="17.25" customHeight="1" x14ac:dyDescent="0.15"/>
    <row r="288" ht="17.25" customHeight="1" x14ac:dyDescent="0.15"/>
    <row r="289" ht="17.25" customHeight="1" x14ac:dyDescent="0.15"/>
    <row r="290" ht="17.25" customHeight="1" x14ac:dyDescent="0.15"/>
    <row r="291" ht="17.25" customHeight="1" x14ac:dyDescent="0.15"/>
    <row r="292" ht="17.25" customHeight="1" x14ac:dyDescent="0.15"/>
    <row r="293" ht="17.25" customHeight="1" x14ac:dyDescent="0.15"/>
    <row r="294" ht="17.25" customHeight="1" x14ac:dyDescent="0.15"/>
    <row r="295" ht="17.25" customHeight="1" x14ac:dyDescent="0.15"/>
    <row r="296" ht="17.25" customHeight="1" x14ac:dyDescent="0.15"/>
    <row r="297" ht="17.25" customHeight="1" x14ac:dyDescent="0.15"/>
    <row r="298" ht="17.25" customHeight="1" x14ac:dyDescent="0.15"/>
    <row r="299" ht="17.25" customHeight="1" x14ac:dyDescent="0.15"/>
    <row r="300" ht="17.25" customHeight="1" x14ac:dyDescent="0.15"/>
    <row r="301" ht="17.25" customHeight="1" x14ac:dyDescent="0.15"/>
    <row r="302" ht="17.25" customHeight="1" x14ac:dyDescent="0.15"/>
    <row r="303" ht="17.25" customHeight="1" x14ac:dyDescent="0.15"/>
    <row r="304" ht="17.25" customHeight="1" x14ac:dyDescent="0.15"/>
    <row r="305" ht="17.25" customHeight="1" x14ac:dyDescent="0.15"/>
    <row r="306" ht="17.25" customHeight="1" x14ac:dyDescent="0.15"/>
    <row r="307" ht="17.25" customHeight="1" x14ac:dyDescent="0.15"/>
    <row r="308" ht="17.25" customHeight="1" x14ac:dyDescent="0.15"/>
    <row r="309" ht="17.25" customHeight="1" x14ac:dyDescent="0.15"/>
    <row r="310" ht="17.25" customHeight="1" x14ac:dyDescent="0.15"/>
    <row r="311" ht="17.25" customHeight="1" x14ac:dyDescent="0.15"/>
    <row r="312" ht="17.25" customHeight="1" x14ac:dyDescent="0.15"/>
    <row r="313" ht="17.25" customHeight="1" x14ac:dyDescent="0.15"/>
    <row r="314" ht="17.25" customHeight="1" x14ac:dyDescent="0.15"/>
    <row r="315" ht="17.25" customHeight="1" x14ac:dyDescent="0.15"/>
    <row r="316" ht="17.25" customHeight="1" x14ac:dyDescent="0.15"/>
    <row r="317" ht="17.25" customHeight="1" x14ac:dyDescent="0.15"/>
    <row r="318" ht="17.25" customHeight="1" x14ac:dyDescent="0.15"/>
    <row r="319" ht="17.25" customHeight="1" x14ac:dyDescent="0.15"/>
    <row r="320" ht="17.25" customHeight="1" x14ac:dyDescent="0.15"/>
    <row r="321" ht="17.25" customHeight="1" x14ac:dyDescent="0.15"/>
    <row r="322" ht="17.25" customHeight="1" x14ac:dyDescent="0.15"/>
    <row r="323" ht="17.25" customHeight="1" x14ac:dyDescent="0.15"/>
    <row r="324" ht="17.25" customHeight="1" x14ac:dyDescent="0.15"/>
    <row r="325" ht="17.25" customHeight="1" x14ac:dyDescent="0.15"/>
    <row r="326" ht="17.25" customHeight="1" x14ac:dyDescent="0.15"/>
    <row r="327" ht="17.25" customHeight="1" x14ac:dyDescent="0.15"/>
    <row r="328" ht="17.25" customHeight="1" x14ac:dyDescent="0.15"/>
    <row r="329" ht="17.25" customHeight="1" x14ac:dyDescent="0.15"/>
    <row r="330" ht="17.25" customHeight="1" x14ac:dyDescent="0.15"/>
    <row r="331" ht="17.25" customHeight="1" x14ac:dyDescent="0.15"/>
    <row r="332" ht="17.25" customHeight="1" x14ac:dyDescent="0.15"/>
    <row r="333" ht="17.25" customHeight="1" x14ac:dyDescent="0.15"/>
    <row r="334" ht="17.25" customHeight="1" x14ac:dyDescent="0.15"/>
    <row r="335" ht="17.25" customHeight="1" x14ac:dyDescent="0.15"/>
    <row r="336" ht="17.25" customHeight="1" x14ac:dyDescent="0.15"/>
    <row r="337" ht="17.25" customHeight="1" x14ac:dyDescent="0.15"/>
    <row r="338" ht="17.25" customHeight="1" x14ac:dyDescent="0.15"/>
    <row r="339" ht="17.25" customHeight="1" x14ac:dyDescent="0.15"/>
    <row r="340" ht="17.25" customHeight="1" x14ac:dyDescent="0.15"/>
    <row r="341" ht="17.25" customHeight="1" x14ac:dyDescent="0.15"/>
    <row r="342" ht="17.25" customHeight="1" x14ac:dyDescent="0.15"/>
    <row r="343" ht="17.25" customHeight="1" x14ac:dyDescent="0.15"/>
    <row r="344" ht="17.25" customHeight="1" x14ac:dyDescent="0.15"/>
    <row r="345" ht="17.25" customHeight="1" x14ac:dyDescent="0.15"/>
    <row r="346" ht="17.25" customHeight="1" x14ac:dyDescent="0.15"/>
    <row r="347" ht="17.25" customHeight="1" x14ac:dyDescent="0.15"/>
    <row r="348" ht="17.25" customHeight="1" x14ac:dyDescent="0.15"/>
    <row r="349" ht="17.25" customHeight="1" x14ac:dyDescent="0.15"/>
    <row r="350" ht="17.25" customHeight="1" x14ac:dyDescent="0.15"/>
    <row r="351" ht="17.25" customHeight="1" x14ac:dyDescent="0.15"/>
    <row r="352" ht="17.25" customHeight="1" x14ac:dyDescent="0.15"/>
    <row r="353" ht="17.25" customHeight="1" x14ac:dyDescent="0.15"/>
    <row r="354" ht="17.25" customHeight="1" x14ac:dyDescent="0.15"/>
    <row r="355" ht="17.25" customHeight="1" x14ac:dyDescent="0.15"/>
    <row r="356" ht="17.25" customHeight="1" x14ac:dyDescent="0.15"/>
    <row r="357" ht="17.25" customHeight="1" x14ac:dyDescent="0.15"/>
    <row r="358" ht="17.25" customHeight="1" x14ac:dyDescent="0.15"/>
    <row r="359" ht="17.25" customHeight="1" x14ac:dyDescent="0.15"/>
    <row r="360" ht="17.25" customHeight="1" x14ac:dyDescent="0.15"/>
    <row r="361" ht="17.25" customHeight="1" x14ac:dyDescent="0.15"/>
    <row r="362" ht="17.25" customHeight="1" x14ac:dyDescent="0.15"/>
    <row r="363" ht="17.25" customHeight="1" x14ac:dyDescent="0.15"/>
    <row r="364" ht="17.25" customHeight="1" x14ac:dyDescent="0.15"/>
    <row r="365" ht="17.25" customHeight="1" x14ac:dyDescent="0.15"/>
    <row r="366" ht="17.25" customHeight="1" x14ac:dyDescent="0.15"/>
    <row r="367" ht="17.25" customHeight="1" x14ac:dyDescent="0.15"/>
    <row r="368" ht="17.25" customHeight="1" x14ac:dyDescent="0.15"/>
    <row r="369" ht="17.25" customHeight="1" x14ac:dyDescent="0.15"/>
    <row r="370" ht="17.25" customHeight="1" x14ac:dyDescent="0.15"/>
    <row r="371" ht="17.25" customHeight="1" x14ac:dyDescent="0.15"/>
    <row r="372" ht="17.25" customHeight="1" x14ac:dyDescent="0.15"/>
    <row r="373" ht="17.25" customHeight="1" x14ac:dyDescent="0.15"/>
    <row r="374" ht="17.25" customHeight="1" x14ac:dyDescent="0.15"/>
    <row r="375" ht="17.25" customHeight="1" x14ac:dyDescent="0.15"/>
    <row r="376" ht="17.25" customHeight="1" x14ac:dyDescent="0.15"/>
    <row r="377" ht="17.25" customHeight="1" x14ac:dyDescent="0.15"/>
    <row r="378" ht="17.25" customHeight="1" x14ac:dyDescent="0.15"/>
    <row r="379" ht="17.25" customHeight="1" x14ac:dyDescent="0.15"/>
    <row r="380" ht="17.25" customHeight="1" x14ac:dyDescent="0.15"/>
    <row r="381" ht="17.25" customHeight="1" x14ac:dyDescent="0.15"/>
    <row r="382" ht="17.25" customHeight="1" x14ac:dyDescent="0.15"/>
    <row r="383" ht="17.25" customHeight="1" x14ac:dyDescent="0.15"/>
    <row r="384" ht="17.25" customHeight="1" x14ac:dyDescent="0.15"/>
    <row r="385" ht="17.25" customHeight="1" x14ac:dyDescent="0.15"/>
    <row r="386" ht="17.25" customHeight="1" x14ac:dyDescent="0.15"/>
    <row r="387" ht="17.25" customHeight="1" x14ac:dyDescent="0.15"/>
    <row r="388" ht="17.25" customHeight="1" x14ac:dyDescent="0.15"/>
    <row r="389" ht="17.25" customHeight="1" x14ac:dyDescent="0.15"/>
    <row r="390" ht="17.25" customHeight="1" x14ac:dyDescent="0.15"/>
    <row r="391" ht="17.25" customHeight="1" x14ac:dyDescent="0.15"/>
    <row r="392" ht="17.25" customHeight="1" x14ac:dyDescent="0.15"/>
    <row r="393" ht="17.25" customHeight="1" x14ac:dyDescent="0.15"/>
    <row r="394" ht="17.25" customHeight="1" x14ac:dyDescent="0.15"/>
    <row r="395" ht="17.25" customHeight="1" x14ac:dyDescent="0.15"/>
    <row r="396" ht="17.25" customHeight="1" x14ac:dyDescent="0.15"/>
    <row r="397" ht="17.25" customHeight="1" x14ac:dyDescent="0.15"/>
    <row r="398" ht="17.25" customHeight="1" x14ac:dyDescent="0.15"/>
    <row r="399" ht="17.25" customHeight="1" x14ac:dyDescent="0.15"/>
    <row r="400" ht="17.25" customHeight="1" x14ac:dyDescent="0.15"/>
    <row r="401" ht="17.25" customHeight="1" x14ac:dyDescent="0.15"/>
    <row r="402" ht="17.25" customHeight="1" x14ac:dyDescent="0.15"/>
    <row r="403" ht="17.25" customHeight="1" x14ac:dyDescent="0.15"/>
    <row r="404" ht="17.25" customHeight="1" x14ac:dyDescent="0.15"/>
    <row r="405" ht="17.25" customHeight="1" x14ac:dyDescent="0.15"/>
    <row r="406" ht="17.25" customHeight="1" x14ac:dyDescent="0.15"/>
    <row r="407" ht="17.25" customHeight="1" x14ac:dyDescent="0.15"/>
    <row r="408" ht="17.25" customHeight="1" x14ac:dyDescent="0.15"/>
    <row r="409" ht="17.25" customHeight="1" x14ac:dyDescent="0.15"/>
    <row r="410" ht="17.25" customHeight="1" x14ac:dyDescent="0.15"/>
    <row r="411" ht="17.25" customHeight="1" x14ac:dyDescent="0.15"/>
    <row r="412" ht="17.25" customHeight="1" x14ac:dyDescent="0.15"/>
    <row r="413" ht="17.25" customHeight="1" x14ac:dyDescent="0.15"/>
    <row r="414" ht="17.25" customHeight="1" x14ac:dyDescent="0.15"/>
    <row r="415" ht="17.25" customHeight="1" x14ac:dyDescent="0.15"/>
    <row r="416" ht="17.25" customHeight="1" x14ac:dyDescent="0.15"/>
    <row r="417" ht="17.25" customHeight="1" x14ac:dyDescent="0.15"/>
    <row r="418" ht="17.25" customHeight="1" x14ac:dyDescent="0.15"/>
    <row r="419" ht="17.25" customHeight="1" x14ac:dyDescent="0.15"/>
    <row r="420" ht="17.25" customHeight="1" x14ac:dyDescent="0.15"/>
    <row r="421" ht="17.25" customHeight="1" x14ac:dyDescent="0.15"/>
    <row r="422" ht="17.25" customHeight="1" x14ac:dyDescent="0.15"/>
    <row r="423" ht="17.25" customHeight="1" x14ac:dyDescent="0.15"/>
    <row r="424" ht="17.25" customHeight="1" x14ac:dyDescent="0.15"/>
    <row r="425" ht="17.25" customHeight="1" x14ac:dyDescent="0.15"/>
    <row r="426" ht="17.25" customHeight="1" x14ac:dyDescent="0.15"/>
    <row r="427" ht="17.25" customHeight="1" x14ac:dyDescent="0.15"/>
    <row r="428" ht="17.25" customHeight="1" x14ac:dyDescent="0.15"/>
    <row r="429" ht="17.25" customHeight="1" x14ac:dyDescent="0.15"/>
    <row r="430" ht="17.25" customHeight="1" x14ac:dyDescent="0.15"/>
    <row r="431" ht="17.25" customHeight="1" x14ac:dyDescent="0.15"/>
    <row r="432" ht="17.25" customHeight="1" x14ac:dyDescent="0.15"/>
    <row r="433" ht="17.25" customHeight="1" x14ac:dyDescent="0.15"/>
    <row r="434" ht="17.25" customHeight="1" x14ac:dyDescent="0.15"/>
    <row r="435" ht="17.25" customHeight="1" x14ac:dyDescent="0.15"/>
    <row r="436" ht="17.25" customHeight="1" x14ac:dyDescent="0.15"/>
    <row r="437" ht="17.25" customHeight="1" x14ac:dyDescent="0.15"/>
    <row r="438" ht="17.25" customHeight="1" x14ac:dyDescent="0.15"/>
    <row r="439" ht="17.25" customHeight="1" x14ac:dyDescent="0.15"/>
    <row r="440" ht="17.25" customHeight="1" x14ac:dyDescent="0.15"/>
    <row r="441" ht="17.25" customHeight="1" x14ac:dyDescent="0.15"/>
    <row r="442" ht="17.25" customHeight="1" x14ac:dyDescent="0.15"/>
    <row r="443" ht="17.25" customHeight="1" x14ac:dyDescent="0.15"/>
    <row r="444" ht="17.25" customHeight="1" x14ac:dyDescent="0.15"/>
    <row r="445" ht="17.25" customHeight="1" x14ac:dyDescent="0.15"/>
    <row r="446" ht="17.25" customHeight="1" x14ac:dyDescent="0.15"/>
    <row r="447" ht="17.25" customHeight="1" x14ac:dyDescent="0.15"/>
    <row r="448" ht="17.25" customHeight="1" x14ac:dyDescent="0.15"/>
    <row r="449" ht="17.25" customHeight="1" x14ac:dyDescent="0.15"/>
    <row r="450" ht="17.25" customHeight="1" x14ac:dyDescent="0.15"/>
    <row r="451" ht="17.25" customHeight="1" x14ac:dyDescent="0.15"/>
    <row r="452" ht="17.25" customHeight="1" x14ac:dyDescent="0.15"/>
    <row r="453" ht="17.25" customHeight="1" x14ac:dyDescent="0.15"/>
    <row r="454" ht="17.25" customHeight="1" x14ac:dyDescent="0.15"/>
    <row r="455" ht="17.25" customHeight="1" x14ac:dyDescent="0.15"/>
    <row r="456" ht="17.25" customHeight="1" x14ac:dyDescent="0.15"/>
    <row r="457" ht="17.25" customHeight="1" x14ac:dyDescent="0.15"/>
    <row r="458" ht="17.25" customHeight="1" x14ac:dyDescent="0.15"/>
    <row r="459" ht="17.25" customHeight="1" x14ac:dyDescent="0.15"/>
    <row r="460" ht="17.25" customHeight="1" x14ac:dyDescent="0.15"/>
    <row r="461" ht="17.25" customHeight="1" x14ac:dyDescent="0.15"/>
    <row r="462" ht="17.25" customHeight="1" x14ac:dyDescent="0.15"/>
    <row r="463" ht="17.25" customHeight="1" x14ac:dyDescent="0.15"/>
    <row r="464" ht="17.25" customHeight="1" x14ac:dyDescent="0.15"/>
    <row r="465" ht="17.25" customHeight="1" x14ac:dyDescent="0.15"/>
    <row r="466" ht="17.25" customHeight="1" x14ac:dyDescent="0.15"/>
    <row r="467" ht="17.25" customHeight="1" x14ac:dyDescent="0.15"/>
    <row r="468" ht="17.25" customHeight="1" x14ac:dyDescent="0.15"/>
    <row r="469" ht="17.25" customHeight="1" x14ac:dyDescent="0.15"/>
    <row r="470" ht="17.25" customHeight="1" x14ac:dyDescent="0.15"/>
    <row r="471" ht="17.25" customHeight="1" x14ac:dyDescent="0.15"/>
    <row r="472" ht="17.25" customHeight="1" x14ac:dyDescent="0.15"/>
    <row r="473" ht="17.25" customHeight="1" x14ac:dyDescent="0.15"/>
    <row r="474" ht="17.25" customHeight="1" x14ac:dyDescent="0.15"/>
    <row r="475" ht="17.25" customHeight="1" x14ac:dyDescent="0.15"/>
    <row r="476" ht="17.25" customHeight="1" x14ac:dyDescent="0.15"/>
    <row r="477" ht="17.25" customHeight="1" x14ac:dyDescent="0.15"/>
    <row r="478" ht="17.25" customHeight="1" x14ac:dyDescent="0.15"/>
    <row r="479" ht="17.25" customHeight="1" x14ac:dyDescent="0.15"/>
    <row r="480" ht="17.25" customHeight="1" x14ac:dyDescent="0.15"/>
    <row r="481" ht="17.25" customHeight="1" x14ac:dyDescent="0.15"/>
    <row r="482" ht="17.25" customHeight="1" x14ac:dyDescent="0.15"/>
    <row r="483" ht="17.25" customHeight="1" x14ac:dyDescent="0.15"/>
    <row r="484" ht="17.25" customHeight="1" x14ac:dyDescent="0.15"/>
    <row r="485" ht="17.25" customHeight="1" x14ac:dyDescent="0.15"/>
    <row r="486" ht="17.25" customHeight="1" x14ac:dyDescent="0.15"/>
    <row r="487" ht="17.25" customHeight="1" x14ac:dyDescent="0.15"/>
    <row r="488" ht="17.25" customHeight="1" x14ac:dyDescent="0.15"/>
    <row r="489" ht="17.25" customHeight="1" x14ac:dyDescent="0.15"/>
    <row r="490" ht="17.25" customHeight="1" x14ac:dyDescent="0.15"/>
    <row r="491" ht="17.25" customHeight="1" x14ac:dyDescent="0.15"/>
    <row r="492" ht="17.25" customHeight="1" x14ac:dyDescent="0.15"/>
    <row r="493" ht="17.25" customHeight="1" x14ac:dyDescent="0.15"/>
    <row r="494" ht="17.25" customHeight="1" x14ac:dyDescent="0.15"/>
    <row r="495" ht="17.25" customHeight="1" x14ac:dyDescent="0.15"/>
    <row r="496" ht="17.25" customHeight="1" x14ac:dyDescent="0.15"/>
    <row r="497" ht="17.25" customHeight="1" x14ac:dyDescent="0.15"/>
    <row r="498" ht="17.25" customHeight="1" x14ac:dyDescent="0.15"/>
    <row r="499" ht="17.25" customHeight="1" x14ac:dyDescent="0.15"/>
    <row r="500" ht="17.25" customHeight="1" x14ac:dyDescent="0.15"/>
    <row r="501" ht="17.25" customHeight="1" x14ac:dyDescent="0.15"/>
    <row r="502" ht="17.25" customHeight="1" x14ac:dyDescent="0.15"/>
    <row r="503" ht="17.25" customHeight="1" x14ac:dyDescent="0.15"/>
    <row r="504" ht="17.25" customHeight="1" x14ac:dyDescent="0.15"/>
    <row r="505" ht="17.25" customHeight="1" x14ac:dyDescent="0.15"/>
    <row r="506" ht="17.25" customHeight="1" x14ac:dyDescent="0.15"/>
    <row r="507" ht="17.25" customHeight="1" x14ac:dyDescent="0.15"/>
    <row r="508" ht="17.25" customHeight="1" x14ac:dyDescent="0.15"/>
    <row r="509" ht="17.25" customHeight="1" x14ac:dyDescent="0.15"/>
    <row r="510" ht="17.25" customHeight="1" x14ac:dyDescent="0.15"/>
    <row r="511" ht="17.25" customHeight="1" x14ac:dyDescent="0.15"/>
    <row r="512" ht="17.25" customHeight="1" x14ac:dyDescent="0.15"/>
    <row r="513" ht="17.25" customHeight="1" x14ac:dyDescent="0.15"/>
    <row r="514" ht="17.25" customHeight="1" x14ac:dyDescent="0.15"/>
    <row r="515" ht="17.25" customHeight="1" x14ac:dyDescent="0.15"/>
    <row r="516" ht="17.25" customHeight="1" x14ac:dyDescent="0.15"/>
    <row r="517" ht="17.25" customHeight="1" x14ac:dyDescent="0.15"/>
    <row r="518" ht="17.25" customHeight="1" x14ac:dyDescent="0.15"/>
    <row r="519" ht="17.25" customHeight="1" x14ac:dyDescent="0.15"/>
    <row r="520" ht="17.25" customHeight="1" x14ac:dyDescent="0.15"/>
    <row r="521" ht="17.25" customHeight="1" x14ac:dyDescent="0.15"/>
    <row r="522" ht="17.25" customHeight="1" x14ac:dyDescent="0.15"/>
    <row r="523" ht="17.25" customHeight="1" x14ac:dyDescent="0.15"/>
    <row r="524" ht="17.25" customHeight="1" x14ac:dyDescent="0.15"/>
    <row r="525" ht="17.25" customHeight="1" x14ac:dyDescent="0.15"/>
    <row r="526" ht="17.25" customHeight="1" x14ac:dyDescent="0.15"/>
    <row r="527" ht="17.25" customHeight="1" x14ac:dyDescent="0.15"/>
    <row r="528" ht="17.25" customHeight="1" x14ac:dyDescent="0.15"/>
    <row r="529" ht="17.25" customHeight="1" x14ac:dyDescent="0.15"/>
    <row r="530" ht="17.25" customHeight="1" x14ac:dyDescent="0.15"/>
    <row r="531" ht="17.25" customHeight="1" x14ac:dyDescent="0.15"/>
    <row r="532" ht="17.25" customHeight="1" x14ac:dyDescent="0.15"/>
    <row r="533" ht="17.25" customHeight="1" x14ac:dyDescent="0.15"/>
    <row r="534" ht="17.25" customHeight="1" x14ac:dyDescent="0.15"/>
    <row r="535" ht="17.25" customHeight="1" x14ac:dyDescent="0.15"/>
    <row r="536" ht="17.25" customHeight="1" x14ac:dyDescent="0.15"/>
    <row r="537" ht="17.25" customHeight="1" x14ac:dyDescent="0.15"/>
    <row r="538" ht="17.25" customHeight="1" x14ac:dyDescent="0.15"/>
    <row r="539" ht="17.25" customHeight="1" x14ac:dyDescent="0.15"/>
    <row r="540" ht="17.25" customHeight="1" x14ac:dyDescent="0.15"/>
    <row r="541" ht="17.25" customHeight="1" x14ac:dyDescent="0.15"/>
    <row r="542" ht="17.25" customHeight="1" x14ac:dyDescent="0.15"/>
    <row r="543" ht="17.25" customHeight="1" x14ac:dyDescent="0.15"/>
    <row r="544" ht="17.25" customHeight="1" x14ac:dyDescent="0.15"/>
    <row r="545" ht="17.25" customHeight="1" x14ac:dyDescent="0.15"/>
    <row r="546" ht="17.25" customHeight="1" x14ac:dyDescent="0.15"/>
    <row r="547" ht="17.25" customHeight="1" x14ac:dyDescent="0.15"/>
    <row r="548" ht="17.25" customHeight="1" x14ac:dyDescent="0.15"/>
    <row r="549" ht="17.25" customHeight="1" x14ac:dyDescent="0.15"/>
    <row r="550" ht="17.25" customHeight="1" x14ac:dyDescent="0.15"/>
    <row r="551" ht="17.25" customHeight="1" x14ac:dyDescent="0.15"/>
    <row r="552" ht="17.25" customHeight="1" x14ac:dyDescent="0.15"/>
    <row r="553" ht="17.25" customHeight="1" x14ac:dyDescent="0.15"/>
    <row r="554" ht="17.25" customHeight="1" x14ac:dyDescent="0.15"/>
    <row r="555" ht="17.25" customHeight="1" x14ac:dyDescent="0.15"/>
    <row r="556" ht="17.25" customHeight="1" x14ac:dyDescent="0.15"/>
    <row r="557" ht="17.25" customHeight="1" x14ac:dyDescent="0.15"/>
    <row r="558" ht="17.25" customHeight="1" x14ac:dyDescent="0.15"/>
    <row r="559" ht="17.25" customHeight="1" x14ac:dyDescent="0.15"/>
    <row r="560" ht="17.25" customHeight="1" x14ac:dyDescent="0.15"/>
    <row r="561" ht="17.25" customHeight="1" x14ac:dyDescent="0.15"/>
    <row r="562" ht="17.25" customHeight="1" x14ac:dyDescent="0.15"/>
    <row r="563" ht="17.25" customHeight="1" x14ac:dyDescent="0.15"/>
    <row r="564" ht="17.25" customHeight="1" x14ac:dyDescent="0.15"/>
    <row r="565" ht="17.25" customHeight="1" x14ac:dyDescent="0.15"/>
    <row r="566" ht="17.25" customHeight="1" x14ac:dyDescent="0.15"/>
    <row r="567" ht="17.25" customHeight="1" x14ac:dyDescent="0.15"/>
    <row r="568" ht="17.25" customHeight="1" x14ac:dyDescent="0.15"/>
    <row r="569" ht="17.25" customHeight="1" x14ac:dyDescent="0.15"/>
    <row r="570" ht="17.25" customHeight="1" x14ac:dyDescent="0.15"/>
    <row r="571" ht="17.25" customHeight="1" x14ac:dyDescent="0.15"/>
    <row r="572" ht="17.25" customHeight="1" x14ac:dyDescent="0.15"/>
    <row r="573" ht="17.25" customHeight="1" x14ac:dyDescent="0.15"/>
    <row r="574" ht="17.25" customHeight="1" x14ac:dyDescent="0.15"/>
    <row r="575" ht="17.25" customHeight="1" x14ac:dyDescent="0.15"/>
    <row r="576" ht="17.25" customHeight="1" x14ac:dyDescent="0.15"/>
    <row r="577" ht="17.25" customHeight="1" x14ac:dyDescent="0.15"/>
    <row r="578" ht="17.25" customHeight="1" x14ac:dyDescent="0.15"/>
    <row r="579" ht="17.25" customHeight="1" x14ac:dyDescent="0.15"/>
    <row r="580" ht="17.25" customHeight="1" x14ac:dyDescent="0.15"/>
    <row r="581" ht="17.25" customHeight="1" x14ac:dyDescent="0.15"/>
    <row r="582" ht="17.25" customHeight="1" x14ac:dyDescent="0.15"/>
    <row r="583" ht="17.25" customHeight="1" x14ac:dyDescent="0.15"/>
    <row r="584" ht="17.25" customHeight="1" x14ac:dyDescent="0.15"/>
    <row r="585" ht="17.25" customHeight="1" x14ac:dyDescent="0.15"/>
    <row r="586" ht="17.25" customHeight="1" x14ac:dyDescent="0.15"/>
    <row r="587" ht="17.25" customHeight="1" x14ac:dyDescent="0.15"/>
    <row r="588" ht="17.25" customHeight="1" x14ac:dyDescent="0.15"/>
    <row r="589" ht="17.25" customHeight="1" x14ac:dyDescent="0.15"/>
    <row r="590" ht="17.25" customHeight="1" x14ac:dyDescent="0.15"/>
    <row r="591" ht="17.25" customHeight="1" x14ac:dyDescent="0.15"/>
    <row r="592" ht="17.25" customHeight="1" x14ac:dyDescent="0.15"/>
    <row r="593" ht="17.25" customHeight="1" x14ac:dyDescent="0.15"/>
    <row r="594" ht="17.25" customHeight="1" x14ac:dyDescent="0.15"/>
    <row r="595" ht="17.25" customHeight="1" x14ac:dyDescent="0.15"/>
    <row r="596" ht="17.25" customHeight="1" x14ac:dyDescent="0.15"/>
    <row r="597" ht="17.25" customHeight="1" x14ac:dyDescent="0.15"/>
    <row r="598" ht="17.25" customHeight="1" x14ac:dyDescent="0.15"/>
    <row r="599" ht="17.25" customHeight="1" x14ac:dyDescent="0.15"/>
    <row r="600" ht="17.25" customHeight="1" x14ac:dyDescent="0.15"/>
    <row r="601" ht="17.25" customHeight="1" x14ac:dyDescent="0.15"/>
    <row r="602" ht="17.25" customHeight="1" x14ac:dyDescent="0.15"/>
    <row r="603" ht="17.25" customHeight="1" x14ac:dyDescent="0.15"/>
    <row r="604" ht="17.25" customHeight="1" x14ac:dyDescent="0.15"/>
    <row r="605" ht="17.25" customHeight="1" x14ac:dyDescent="0.15"/>
    <row r="606" ht="17.25" customHeight="1" x14ac:dyDescent="0.15"/>
    <row r="607" ht="17.25" customHeight="1" x14ac:dyDescent="0.15"/>
    <row r="608" ht="17.25" customHeight="1" x14ac:dyDescent="0.15"/>
    <row r="609" ht="17.25" customHeight="1" x14ac:dyDescent="0.15"/>
    <row r="610" ht="17.25" customHeight="1" x14ac:dyDescent="0.15"/>
    <row r="611" ht="17.25" customHeight="1" x14ac:dyDescent="0.15"/>
    <row r="612" ht="17.25" customHeight="1" x14ac:dyDescent="0.15"/>
    <row r="613" ht="17.25" customHeight="1" x14ac:dyDescent="0.15"/>
    <row r="614" ht="17.25" customHeight="1" x14ac:dyDescent="0.15"/>
    <row r="615" ht="17.25" customHeight="1" x14ac:dyDescent="0.15"/>
    <row r="616" ht="17.25" customHeight="1" x14ac:dyDescent="0.15"/>
    <row r="617" ht="17.25" customHeight="1" x14ac:dyDescent="0.15"/>
    <row r="618" ht="17.25" customHeight="1" x14ac:dyDescent="0.15"/>
    <row r="619" ht="17.25" customHeight="1" x14ac:dyDescent="0.15"/>
    <row r="620" ht="17.25" customHeight="1" x14ac:dyDescent="0.15"/>
    <row r="621" ht="17.25" customHeight="1" x14ac:dyDescent="0.15"/>
    <row r="622" ht="17.25" customHeight="1" x14ac:dyDescent="0.15"/>
    <row r="623" ht="17.25" customHeight="1" x14ac:dyDescent="0.15"/>
    <row r="624" ht="17.25" customHeight="1" x14ac:dyDescent="0.15"/>
    <row r="625" ht="17.25" customHeight="1" x14ac:dyDescent="0.15"/>
    <row r="626" ht="17.25" customHeight="1" x14ac:dyDescent="0.15"/>
    <row r="627" ht="17.25" customHeight="1" x14ac:dyDescent="0.15"/>
    <row r="628" ht="17.25" customHeight="1" x14ac:dyDescent="0.15"/>
    <row r="629" ht="17.25" customHeight="1" x14ac:dyDescent="0.15"/>
    <row r="630" ht="17.25" customHeight="1" x14ac:dyDescent="0.15"/>
    <row r="631" ht="17.25" customHeight="1" x14ac:dyDescent="0.15"/>
    <row r="632" ht="17.25" customHeight="1" x14ac:dyDescent="0.15"/>
    <row r="633" ht="17.25" customHeight="1" x14ac:dyDescent="0.15"/>
    <row r="634" ht="17.25" customHeight="1" x14ac:dyDescent="0.15"/>
    <row r="635" ht="17.25" customHeight="1" x14ac:dyDescent="0.15"/>
    <row r="636" ht="17.25" customHeight="1" x14ac:dyDescent="0.15"/>
    <row r="637" ht="17.25" customHeight="1" x14ac:dyDescent="0.15"/>
    <row r="638" ht="17.25" customHeight="1" x14ac:dyDescent="0.15"/>
    <row r="639" ht="17.25" customHeight="1" x14ac:dyDescent="0.15"/>
    <row r="640" ht="17.25" customHeight="1" x14ac:dyDescent="0.15"/>
    <row r="641" ht="17.25" customHeight="1" x14ac:dyDescent="0.15"/>
    <row r="642" ht="17.25" customHeight="1" x14ac:dyDescent="0.15"/>
    <row r="643" ht="17.25" customHeight="1" x14ac:dyDescent="0.15"/>
    <row r="644" ht="17.25" customHeight="1" x14ac:dyDescent="0.15"/>
    <row r="645" ht="17.25" customHeight="1" x14ac:dyDescent="0.15"/>
    <row r="646" ht="17.25" customHeight="1" x14ac:dyDescent="0.15"/>
    <row r="647" ht="17.25" customHeight="1" x14ac:dyDescent="0.15"/>
    <row r="648" ht="17.25" customHeight="1" x14ac:dyDescent="0.15"/>
    <row r="649" ht="17.25" customHeight="1" x14ac:dyDescent="0.15"/>
    <row r="650" ht="17.25" customHeight="1" x14ac:dyDescent="0.15"/>
    <row r="651" ht="17.25" customHeight="1" x14ac:dyDescent="0.15"/>
    <row r="652" ht="17.25" customHeight="1" x14ac:dyDescent="0.15"/>
    <row r="653" ht="17.25" customHeight="1" x14ac:dyDescent="0.15"/>
    <row r="654" ht="17.25" customHeight="1" x14ac:dyDescent="0.15"/>
    <row r="655" ht="17.25" customHeight="1" x14ac:dyDescent="0.15"/>
    <row r="656" ht="17.25" customHeight="1" x14ac:dyDescent="0.15"/>
    <row r="657" ht="17.25" customHeight="1" x14ac:dyDescent="0.15"/>
    <row r="658" ht="17.25" customHeight="1" x14ac:dyDescent="0.15"/>
    <row r="659" ht="17.25" customHeight="1" x14ac:dyDescent="0.15"/>
    <row r="660" ht="17.25" customHeight="1" x14ac:dyDescent="0.15"/>
    <row r="661" ht="17.25" customHeight="1" x14ac:dyDescent="0.15"/>
    <row r="662" ht="17.25" customHeight="1" x14ac:dyDescent="0.15"/>
    <row r="663" ht="17.25" customHeight="1" x14ac:dyDescent="0.15"/>
    <row r="664" ht="17.25" customHeight="1" x14ac:dyDescent="0.15"/>
    <row r="665" ht="17.25" customHeight="1" x14ac:dyDescent="0.15"/>
    <row r="666" ht="17.25" customHeight="1" x14ac:dyDescent="0.15"/>
    <row r="667" ht="17.25" customHeight="1" x14ac:dyDescent="0.15"/>
    <row r="668" ht="17.25" customHeight="1" x14ac:dyDescent="0.15"/>
    <row r="669" ht="17.25" customHeight="1" x14ac:dyDescent="0.15"/>
    <row r="670" ht="17.25" customHeight="1" x14ac:dyDescent="0.15"/>
    <row r="671" ht="17.25" customHeight="1" x14ac:dyDescent="0.15"/>
    <row r="672" ht="17.25" customHeight="1" x14ac:dyDescent="0.15"/>
    <row r="673" ht="17.25" customHeight="1" x14ac:dyDescent="0.15"/>
    <row r="674" ht="17.25" customHeight="1" x14ac:dyDescent="0.15"/>
    <row r="675" ht="17.25" customHeight="1" x14ac:dyDescent="0.15"/>
    <row r="676" ht="17.25" customHeight="1" x14ac:dyDescent="0.15"/>
    <row r="677" ht="17.25" customHeight="1" x14ac:dyDescent="0.15"/>
    <row r="678" ht="17.25" customHeight="1" x14ac:dyDescent="0.15"/>
    <row r="679" ht="17.25" customHeight="1" x14ac:dyDescent="0.15"/>
    <row r="680" ht="17.25" customHeight="1" x14ac:dyDescent="0.15"/>
    <row r="681" ht="17.25" customHeight="1" x14ac:dyDescent="0.15"/>
    <row r="682" ht="17.25" customHeight="1" x14ac:dyDescent="0.15"/>
    <row r="683" ht="17.25" customHeight="1" x14ac:dyDescent="0.15"/>
    <row r="684" ht="17.25" customHeight="1" x14ac:dyDescent="0.15"/>
    <row r="685" ht="17.25" customHeight="1" x14ac:dyDescent="0.15"/>
    <row r="686" ht="17.25" customHeight="1" x14ac:dyDescent="0.15"/>
    <row r="687" ht="17.25" customHeight="1" x14ac:dyDescent="0.15"/>
    <row r="688" ht="17.25" customHeight="1" x14ac:dyDescent="0.15"/>
    <row r="689" ht="17.25" customHeight="1" x14ac:dyDescent="0.15"/>
    <row r="690" ht="17.25" customHeight="1" x14ac:dyDescent="0.15"/>
    <row r="691" ht="17.25" customHeight="1" x14ac:dyDescent="0.15"/>
    <row r="692" ht="17.25" customHeight="1" x14ac:dyDescent="0.15"/>
    <row r="693" ht="17.25" customHeight="1" x14ac:dyDescent="0.15"/>
    <row r="694" ht="17.25" customHeight="1" x14ac:dyDescent="0.15"/>
    <row r="695" ht="17.25" customHeight="1" x14ac:dyDescent="0.15"/>
    <row r="696" ht="17.25" customHeight="1" x14ac:dyDescent="0.15"/>
    <row r="697" ht="17.25" customHeight="1" x14ac:dyDescent="0.15"/>
    <row r="698" ht="17.25" customHeight="1" x14ac:dyDescent="0.15"/>
    <row r="699" ht="17.25" customHeight="1" x14ac:dyDescent="0.15"/>
    <row r="700" ht="17.25" customHeight="1" x14ac:dyDescent="0.15"/>
    <row r="701" ht="17.25" customHeight="1" x14ac:dyDescent="0.15"/>
    <row r="702" ht="17.25" customHeight="1" x14ac:dyDescent="0.15"/>
    <row r="703" ht="17.25" customHeight="1" x14ac:dyDescent="0.15"/>
    <row r="704" ht="17.25" customHeight="1" x14ac:dyDescent="0.15"/>
    <row r="705" ht="17.25" customHeight="1" x14ac:dyDescent="0.15"/>
    <row r="706" ht="17.25" customHeight="1" x14ac:dyDescent="0.15"/>
    <row r="707" ht="17.25" customHeight="1" x14ac:dyDescent="0.15"/>
    <row r="708" ht="17.25" customHeight="1" x14ac:dyDescent="0.15"/>
    <row r="709" ht="17.25" customHeight="1" x14ac:dyDescent="0.15"/>
    <row r="710" ht="17.25" customHeight="1" x14ac:dyDescent="0.15"/>
    <row r="711" ht="17.25" customHeight="1" x14ac:dyDescent="0.15"/>
    <row r="712" ht="17.25" customHeight="1" x14ac:dyDescent="0.15"/>
    <row r="713" ht="17.25" customHeight="1" x14ac:dyDescent="0.15"/>
    <row r="714" ht="17.25" customHeight="1" x14ac:dyDescent="0.15"/>
    <row r="715" ht="17.25" customHeight="1" x14ac:dyDescent="0.15"/>
    <row r="716" ht="17.25" customHeight="1" x14ac:dyDescent="0.15"/>
    <row r="717" ht="17.25" customHeight="1" x14ac:dyDescent="0.15"/>
    <row r="718" ht="17.25" customHeight="1" x14ac:dyDescent="0.15"/>
    <row r="719" ht="17.25" customHeight="1" x14ac:dyDescent="0.15"/>
    <row r="720" ht="17.25" customHeight="1" x14ac:dyDescent="0.15"/>
    <row r="721" ht="17.25" customHeight="1" x14ac:dyDescent="0.15"/>
    <row r="722" ht="17.25" customHeight="1" x14ac:dyDescent="0.15"/>
    <row r="723" ht="17.25" customHeight="1" x14ac:dyDescent="0.15"/>
    <row r="724" ht="17.25" customHeight="1" x14ac:dyDescent="0.15"/>
    <row r="725" ht="17.25" customHeight="1" x14ac:dyDescent="0.15"/>
    <row r="726" ht="17.25" customHeight="1" x14ac:dyDescent="0.15"/>
    <row r="727" ht="17.25" customHeight="1" x14ac:dyDescent="0.15"/>
    <row r="728" ht="17.25" customHeight="1" x14ac:dyDescent="0.15"/>
    <row r="729" ht="17.25" customHeight="1" x14ac:dyDescent="0.15"/>
    <row r="730" ht="17.25" customHeight="1" x14ac:dyDescent="0.15"/>
    <row r="731" ht="17.25" customHeight="1" x14ac:dyDescent="0.15"/>
    <row r="732" ht="17.25" customHeight="1" x14ac:dyDescent="0.15"/>
    <row r="733" ht="17.25" customHeight="1" x14ac:dyDescent="0.15"/>
    <row r="734" ht="17.25" customHeight="1" x14ac:dyDescent="0.15"/>
    <row r="735" ht="17.25" customHeight="1" x14ac:dyDescent="0.15"/>
    <row r="736" ht="17.25" customHeight="1" x14ac:dyDescent="0.15"/>
    <row r="737" ht="17.25" customHeight="1" x14ac:dyDescent="0.15"/>
    <row r="738" ht="17.25" customHeight="1" x14ac:dyDescent="0.15"/>
    <row r="739" ht="17.25" customHeight="1" x14ac:dyDescent="0.15"/>
    <row r="740" ht="17.25" customHeight="1" x14ac:dyDescent="0.15"/>
    <row r="741" ht="17.25" customHeight="1" x14ac:dyDescent="0.15"/>
    <row r="742" ht="17.25" customHeight="1" x14ac:dyDescent="0.15"/>
    <row r="743" ht="17.25" customHeight="1" x14ac:dyDescent="0.15"/>
    <row r="744" ht="17.25" customHeight="1" x14ac:dyDescent="0.15"/>
    <row r="745" ht="17.25" customHeight="1" x14ac:dyDescent="0.15"/>
    <row r="746" ht="17.25" customHeight="1" x14ac:dyDescent="0.15"/>
    <row r="747" ht="17.25" customHeight="1" x14ac:dyDescent="0.15"/>
    <row r="748" ht="17.25" customHeight="1" x14ac:dyDescent="0.15"/>
    <row r="749" ht="17.25" customHeight="1" x14ac:dyDescent="0.15"/>
    <row r="750" ht="17.25" customHeight="1" x14ac:dyDescent="0.15"/>
    <row r="751" ht="17.25" customHeight="1" x14ac:dyDescent="0.15"/>
    <row r="752" ht="17.25" customHeight="1" x14ac:dyDescent="0.15"/>
    <row r="753" ht="17.25" customHeight="1" x14ac:dyDescent="0.15"/>
    <row r="754" ht="17.25" customHeight="1" x14ac:dyDescent="0.15"/>
    <row r="755" ht="17.25" customHeight="1" x14ac:dyDescent="0.15"/>
    <row r="756" ht="17.25" customHeight="1" x14ac:dyDescent="0.15"/>
    <row r="757" ht="17.25" customHeight="1" x14ac:dyDescent="0.15"/>
    <row r="758" ht="17.25" customHeight="1" x14ac:dyDescent="0.15"/>
    <row r="759" ht="17.25" customHeight="1" x14ac:dyDescent="0.15"/>
    <row r="760" ht="17.25" customHeight="1" x14ac:dyDescent="0.15"/>
    <row r="761" ht="17.25" customHeight="1" x14ac:dyDescent="0.15"/>
    <row r="762" ht="17.25" customHeight="1" x14ac:dyDescent="0.15"/>
    <row r="763" ht="17.25" customHeight="1" x14ac:dyDescent="0.15"/>
    <row r="764" ht="17.25" customHeight="1" x14ac:dyDescent="0.15"/>
    <row r="765" ht="17.25" customHeight="1" x14ac:dyDescent="0.15"/>
    <row r="766" ht="17.25" customHeight="1" x14ac:dyDescent="0.15"/>
    <row r="767" ht="17.25" customHeight="1" x14ac:dyDescent="0.15"/>
    <row r="768" ht="17.25" customHeight="1" x14ac:dyDescent="0.15"/>
    <row r="769" ht="17.25" customHeight="1" x14ac:dyDescent="0.15"/>
    <row r="770" ht="17.25" customHeight="1" x14ac:dyDescent="0.15"/>
    <row r="771" ht="17.25" customHeight="1" x14ac:dyDescent="0.15"/>
    <row r="772" ht="17.25" customHeight="1" x14ac:dyDescent="0.15"/>
    <row r="773" ht="17.25" customHeight="1" x14ac:dyDescent="0.15"/>
    <row r="774" ht="17.25" customHeight="1" x14ac:dyDescent="0.15"/>
    <row r="775" ht="17.25" customHeight="1" x14ac:dyDescent="0.15"/>
    <row r="776" ht="17.25" customHeight="1" x14ac:dyDescent="0.15"/>
    <row r="777" ht="17.25" customHeight="1" x14ac:dyDescent="0.15"/>
    <row r="778" ht="17.25" customHeight="1" x14ac:dyDescent="0.15"/>
    <row r="779" ht="17.25" customHeight="1" x14ac:dyDescent="0.15"/>
    <row r="780" ht="17.25" customHeight="1" x14ac:dyDescent="0.15"/>
    <row r="781" ht="17.25" customHeight="1" x14ac:dyDescent="0.15"/>
    <row r="782" ht="17.25" customHeight="1" x14ac:dyDescent="0.15"/>
    <row r="783" ht="17.25" customHeight="1" x14ac:dyDescent="0.15"/>
    <row r="784" ht="17.25" customHeight="1" x14ac:dyDescent="0.15"/>
    <row r="785" ht="17.25" customHeight="1" x14ac:dyDescent="0.15"/>
    <row r="786" ht="17.25" customHeight="1" x14ac:dyDescent="0.15"/>
    <row r="787" ht="17.25" customHeight="1" x14ac:dyDescent="0.15"/>
    <row r="788" ht="17.25" customHeight="1" x14ac:dyDescent="0.15"/>
    <row r="789" ht="17.25" customHeight="1" x14ac:dyDescent="0.15"/>
    <row r="790" ht="17.25" customHeight="1" x14ac:dyDescent="0.15"/>
    <row r="791" ht="17.25" customHeight="1" x14ac:dyDescent="0.15"/>
    <row r="792" ht="17.25" customHeight="1" x14ac:dyDescent="0.15"/>
    <row r="793" ht="17.25" customHeight="1" x14ac:dyDescent="0.15"/>
    <row r="794" ht="17.25" customHeight="1" x14ac:dyDescent="0.15"/>
    <row r="795" ht="17.25" customHeight="1" x14ac:dyDescent="0.15"/>
    <row r="796" ht="17.25" customHeight="1" x14ac:dyDescent="0.15"/>
    <row r="797" ht="17.25" customHeight="1" x14ac:dyDescent="0.15"/>
    <row r="798" ht="17.25" customHeight="1" x14ac:dyDescent="0.15"/>
    <row r="799" ht="17.25" customHeight="1" x14ac:dyDescent="0.15"/>
    <row r="800" ht="17.25" customHeight="1" x14ac:dyDescent="0.15"/>
    <row r="801" ht="17.25" customHeight="1" x14ac:dyDescent="0.15"/>
    <row r="802" ht="17.25" customHeight="1" x14ac:dyDescent="0.15"/>
    <row r="803" ht="17.25" customHeight="1" x14ac:dyDescent="0.15"/>
    <row r="804" ht="17.25" customHeight="1" x14ac:dyDescent="0.15"/>
    <row r="805" ht="17.25" customHeight="1" x14ac:dyDescent="0.15"/>
    <row r="806" ht="17.25" customHeight="1" x14ac:dyDescent="0.15"/>
    <row r="807" ht="17.25" customHeight="1" x14ac:dyDescent="0.15"/>
    <row r="808" ht="17.25" customHeight="1" x14ac:dyDescent="0.15"/>
    <row r="809" ht="17.25" customHeight="1" x14ac:dyDescent="0.15"/>
    <row r="810" ht="17.25" customHeight="1" x14ac:dyDescent="0.15"/>
    <row r="811" ht="17.25" customHeight="1" x14ac:dyDescent="0.15"/>
    <row r="812" ht="17.25" customHeight="1" x14ac:dyDescent="0.15"/>
    <row r="813" ht="17.25" customHeight="1" x14ac:dyDescent="0.15"/>
    <row r="814" ht="17.25" customHeight="1" x14ac:dyDescent="0.15"/>
    <row r="815" ht="17.25" customHeight="1" x14ac:dyDescent="0.15"/>
    <row r="816" ht="17.25" customHeight="1" x14ac:dyDescent="0.15"/>
    <row r="817" ht="17.25" customHeight="1" x14ac:dyDescent="0.15"/>
    <row r="818" ht="17.25" customHeight="1" x14ac:dyDescent="0.15"/>
    <row r="819" ht="17.25" customHeight="1" x14ac:dyDescent="0.15"/>
    <row r="820" ht="17.25" customHeight="1" x14ac:dyDescent="0.15"/>
    <row r="821" ht="17.25" customHeight="1" x14ac:dyDescent="0.15"/>
    <row r="822" ht="17.25" customHeight="1" x14ac:dyDescent="0.15"/>
    <row r="823" ht="17.25" customHeight="1" x14ac:dyDescent="0.15"/>
    <row r="824" ht="17.25" customHeight="1" x14ac:dyDescent="0.15"/>
    <row r="825" ht="17.25" customHeight="1" x14ac:dyDescent="0.15"/>
    <row r="826" ht="17.25" customHeight="1" x14ac:dyDescent="0.15"/>
    <row r="827" ht="17.25" customHeight="1" x14ac:dyDescent="0.15"/>
    <row r="828" ht="17.25" customHeight="1" x14ac:dyDescent="0.15"/>
    <row r="829" ht="17.25" customHeight="1" x14ac:dyDescent="0.15"/>
    <row r="830" ht="17.25" customHeight="1" x14ac:dyDescent="0.15"/>
    <row r="831" ht="17.25" customHeight="1" x14ac:dyDescent="0.15"/>
    <row r="832" ht="17.25" customHeight="1" x14ac:dyDescent="0.15"/>
    <row r="833" ht="17.25" customHeight="1" x14ac:dyDescent="0.15"/>
    <row r="834" ht="17.25" customHeight="1" x14ac:dyDescent="0.15"/>
    <row r="835" ht="17.25" customHeight="1" x14ac:dyDescent="0.15"/>
    <row r="836" ht="17.25" customHeight="1" x14ac:dyDescent="0.15"/>
    <row r="837" ht="17.25" customHeight="1" x14ac:dyDescent="0.15"/>
    <row r="838" ht="17.25" customHeight="1" x14ac:dyDescent="0.15"/>
    <row r="839" ht="17.25" customHeight="1" x14ac:dyDescent="0.15"/>
    <row r="840" ht="17.25" customHeight="1" x14ac:dyDescent="0.15"/>
    <row r="841" ht="17.25" customHeight="1" x14ac:dyDescent="0.15"/>
    <row r="842" ht="17.25" customHeight="1" x14ac:dyDescent="0.15"/>
    <row r="843" ht="17.25" customHeight="1" x14ac:dyDescent="0.15"/>
    <row r="844" ht="17.25" customHeight="1" x14ac:dyDescent="0.15"/>
    <row r="845" ht="17.25" customHeight="1" x14ac:dyDescent="0.15"/>
    <row r="846" ht="17.25" customHeight="1" x14ac:dyDescent="0.15"/>
    <row r="847" ht="17.25" customHeight="1" x14ac:dyDescent="0.15"/>
    <row r="848" ht="17.25" customHeight="1" x14ac:dyDescent="0.15"/>
    <row r="849" ht="17.25" customHeight="1" x14ac:dyDescent="0.15"/>
    <row r="850" ht="17.25" customHeight="1" x14ac:dyDescent="0.15"/>
    <row r="851" ht="17.25" customHeight="1" x14ac:dyDescent="0.15"/>
    <row r="852" ht="17.25" customHeight="1" x14ac:dyDescent="0.15"/>
    <row r="853" ht="17.25" customHeight="1" x14ac:dyDescent="0.15"/>
    <row r="854" ht="17.25" customHeight="1" x14ac:dyDescent="0.15"/>
    <row r="855" ht="17.25" customHeight="1" x14ac:dyDescent="0.15"/>
    <row r="856" ht="17.25" customHeight="1" x14ac:dyDescent="0.15"/>
    <row r="857" ht="17.25" customHeight="1" x14ac:dyDescent="0.15"/>
    <row r="858" ht="17.25" customHeight="1" x14ac:dyDescent="0.15"/>
    <row r="859" ht="17.25" customHeight="1" x14ac:dyDescent="0.15"/>
    <row r="860" ht="17.25" customHeight="1" x14ac:dyDescent="0.15"/>
    <row r="861" ht="17.25" customHeight="1" x14ac:dyDescent="0.15"/>
    <row r="862" ht="17.25" customHeight="1" x14ac:dyDescent="0.15"/>
    <row r="863" ht="17.25" customHeight="1" x14ac:dyDescent="0.15"/>
    <row r="864" ht="17.25" customHeight="1" x14ac:dyDescent="0.15"/>
    <row r="865" ht="17.25" customHeight="1" x14ac:dyDescent="0.15"/>
    <row r="866" ht="17.25" customHeight="1" x14ac:dyDescent="0.15"/>
    <row r="867" ht="17.25" customHeight="1" x14ac:dyDescent="0.15"/>
    <row r="868" ht="17.25" customHeight="1" x14ac:dyDescent="0.15"/>
    <row r="869" ht="17.25" customHeight="1" x14ac:dyDescent="0.15"/>
    <row r="870" ht="17.25" customHeight="1" x14ac:dyDescent="0.15"/>
    <row r="871" ht="17.25" customHeight="1" x14ac:dyDescent="0.15"/>
    <row r="872" ht="17.25" customHeight="1" x14ac:dyDescent="0.15"/>
    <row r="873" ht="17.25" customHeight="1" x14ac:dyDescent="0.15"/>
    <row r="874" ht="17.25" customHeight="1" x14ac:dyDescent="0.15"/>
    <row r="875" ht="17.25" customHeight="1" x14ac:dyDescent="0.15"/>
    <row r="876" ht="17.25" customHeight="1" x14ac:dyDescent="0.15"/>
    <row r="877" ht="17.25" customHeight="1" x14ac:dyDescent="0.15"/>
    <row r="878" ht="17.25" customHeight="1" x14ac:dyDescent="0.15"/>
    <row r="879" ht="17.25" customHeight="1" x14ac:dyDescent="0.15"/>
    <row r="880" ht="17.25" customHeight="1" x14ac:dyDescent="0.15"/>
    <row r="881" ht="17.25" customHeight="1" x14ac:dyDescent="0.15"/>
    <row r="882" ht="17.25" customHeight="1" x14ac:dyDescent="0.15"/>
    <row r="883" ht="17.25" customHeight="1" x14ac:dyDescent="0.15"/>
    <row r="884" ht="17.25" customHeight="1" x14ac:dyDescent="0.15"/>
    <row r="885" ht="17.25" customHeight="1" x14ac:dyDescent="0.15"/>
    <row r="886" ht="17.25" customHeight="1" x14ac:dyDescent="0.15"/>
    <row r="887" ht="17.25" customHeight="1" x14ac:dyDescent="0.15"/>
    <row r="888" ht="17.25" customHeight="1" x14ac:dyDescent="0.15"/>
    <row r="889" ht="17.25" customHeight="1" x14ac:dyDescent="0.15"/>
    <row r="890" ht="17.25" customHeight="1" x14ac:dyDescent="0.15"/>
    <row r="891" ht="17.25" customHeight="1" x14ac:dyDescent="0.15"/>
    <row r="892" ht="17.25" customHeight="1" x14ac:dyDescent="0.15"/>
    <row r="893" ht="17.25" customHeight="1" x14ac:dyDescent="0.15"/>
    <row r="894" ht="17.25" customHeight="1" x14ac:dyDescent="0.15"/>
    <row r="895" ht="17.25" customHeight="1" x14ac:dyDescent="0.15"/>
    <row r="896" ht="17.25" customHeight="1" x14ac:dyDescent="0.15"/>
    <row r="897" ht="17.25" customHeight="1" x14ac:dyDescent="0.15"/>
    <row r="898" ht="17.25" customHeight="1" x14ac:dyDescent="0.15"/>
    <row r="899" ht="17.25" customHeight="1" x14ac:dyDescent="0.15"/>
    <row r="900" ht="17.25" customHeight="1" x14ac:dyDescent="0.15"/>
    <row r="901" ht="17.25" customHeight="1" x14ac:dyDescent="0.15"/>
    <row r="902" ht="17.25" customHeight="1" x14ac:dyDescent="0.15"/>
    <row r="903" ht="17.25" customHeight="1" x14ac:dyDescent="0.15"/>
    <row r="904" ht="17.25" customHeight="1" x14ac:dyDescent="0.15"/>
    <row r="905" ht="17.25" customHeight="1" x14ac:dyDescent="0.15"/>
    <row r="906" ht="17.25" customHeight="1" x14ac:dyDescent="0.15"/>
    <row r="907" ht="17.25" customHeight="1" x14ac:dyDescent="0.15"/>
    <row r="908" ht="17.25" customHeight="1" x14ac:dyDescent="0.15"/>
    <row r="909" ht="17.25" customHeight="1" x14ac:dyDescent="0.15"/>
    <row r="910" ht="17.25" customHeight="1" x14ac:dyDescent="0.15"/>
    <row r="911" ht="17.25" customHeight="1" x14ac:dyDescent="0.15"/>
    <row r="912" ht="17.25" customHeight="1" x14ac:dyDescent="0.15"/>
    <row r="913" ht="17.25" customHeight="1" x14ac:dyDescent="0.15"/>
    <row r="914" ht="17.25" customHeight="1" x14ac:dyDescent="0.15"/>
    <row r="915" ht="17.25" customHeight="1" x14ac:dyDescent="0.15"/>
    <row r="916" ht="17.25" customHeight="1" x14ac:dyDescent="0.15"/>
    <row r="917" ht="17.25" customHeight="1" x14ac:dyDescent="0.15"/>
    <row r="918" ht="17.25" customHeight="1" x14ac:dyDescent="0.15"/>
    <row r="919" ht="17.25" customHeight="1" x14ac:dyDescent="0.15"/>
    <row r="920" ht="17.25" customHeight="1" x14ac:dyDescent="0.15"/>
    <row r="921" ht="17.25" customHeight="1" x14ac:dyDescent="0.15"/>
    <row r="922" ht="17.25" customHeight="1" x14ac:dyDescent="0.15"/>
    <row r="923" ht="17.25" customHeight="1" x14ac:dyDescent="0.15"/>
    <row r="924" ht="17.25" customHeight="1" x14ac:dyDescent="0.15"/>
    <row r="925" ht="17.25" customHeight="1" x14ac:dyDescent="0.15"/>
    <row r="926" ht="17.25" customHeight="1" x14ac:dyDescent="0.15"/>
    <row r="927" ht="17.25" customHeight="1" x14ac:dyDescent="0.15"/>
    <row r="928" ht="17.25" customHeight="1" x14ac:dyDescent="0.15"/>
    <row r="929" ht="17.25" customHeight="1" x14ac:dyDescent="0.15"/>
    <row r="930" ht="17.25" customHeight="1" x14ac:dyDescent="0.15"/>
    <row r="931" ht="17.25" customHeight="1" x14ac:dyDescent="0.15"/>
    <row r="932" ht="17.25" customHeight="1" x14ac:dyDescent="0.15"/>
    <row r="933" ht="17.25" customHeight="1" x14ac:dyDescent="0.15"/>
    <row r="934" ht="17.25" customHeight="1" x14ac:dyDescent="0.15"/>
    <row r="935" ht="17.25" customHeight="1" x14ac:dyDescent="0.15"/>
    <row r="936" ht="17.25" customHeight="1" x14ac:dyDescent="0.15"/>
    <row r="937" ht="17.25" customHeight="1" x14ac:dyDescent="0.15"/>
    <row r="938" ht="17.25" customHeight="1" x14ac:dyDescent="0.15"/>
    <row r="939" ht="17.25" customHeight="1" x14ac:dyDescent="0.15"/>
    <row r="940" ht="17.25" customHeight="1" x14ac:dyDescent="0.15"/>
    <row r="941" ht="17.25" customHeight="1" x14ac:dyDescent="0.15"/>
    <row r="942" ht="17.25" customHeight="1" x14ac:dyDescent="0.15"/>
    <row r="943" ht="17.25" customHeight="1" x14ac:dyDescent="0.15"/>
    <row r="944" ht="17.25" customHeight="1" x14ac:dyDescent="0.15"/>
    <row r="945" ht="17.25" customHeight="1" x14ac:dyDescent="0.15"/>
    <row r="946" ht="17.25" customHeight="1" x14ac:dyDescent="0.15"/>
    <row r="947" ht="17.25" customHeight="1" x14ac:dyDescent="0.15"/>
    <row r="948" ht="17.25" customHeight="1" x14ac:dyDescent="0.15"/>
    <row r="949" ht="17.25" customHeight="1" x14ac:dyDescent="0.15"/>
    <row r="950" ht="17.25" customHeight="1" x14ac:dyDescent="0.15"/>
    <row r="951" ht="17.25" customHeight="1" x14ac:dyDescent="0.15"/>
    <row r="952" ht="17.25" customHeight="1" x14ac:dyDescent="0.15"/>
    <row r="953" ht="17.25" customHeight="1" x14ac:dyDescent="0.15"/>
    <row r="954" ht="17.25" customHeight="1" x14ac:dyDescent="0.15"/>
    <row r="955" ht="17.25" customHeight="1" x14ac:dyDescent="0.15"/>
    <row r="956" ht="17.25" customHeight="1" x14ac:dyDescent="0.15"/>
    <row r="957" ht="17.25" customHeight="1" x14ac:dyDescent="0.15"/>
    <row r="958" ht="17.25" customHeight="1" x14ac:dyDescent="0.15"/>
    <row r="959" ht="17.25" customHeight="1" x14ac:dyDescent="0.15"/>
    <row r="960" ht="17.25" customHeight="1" x14ac:dyDescent="0.15"/>
    <row r="961" ht="17.25" customHeight="1" x14ac:dyDescent="0.15"/>
    <row r="962" ht="17.25" customHeight="1" x14ac:dyDescent="0.15"/>
    <row r="963" ht="17.25" customHeight="1" x14ac:dyDescent="0.15"/>
    <row r="964" ht="17.25" customHeight="1" x14ac:dyDescent="0.15"/>
    <row r="965" ht="17.25" customHeight="1" x14ac:dyDescent="0.15"/>
    <row r="966" ht="17.25" customHeight="1" x14ac:dyDescent="0.15"/>
    <row r="967" ht="17.25" customHeight="1" x14ac:dyDescent="0.15"/>
    <row r="968" ht="17.25" customHeight="1" x14ac:dyDescent="0.15"/>
    <row r="969" ht="17.25" customHeight="1" x14ac:dyDescent="0.15"/>
    <row r="970" ht="17.25" customHeight="1" x14ac:dyDescent="0.15"/>
    <row r="971" ht="17.25" customHeight="1" x14ac:dyDescent="0.15"/>
    <row r="972" ht="17.25" customHeight="1" x14ac:dyDescent="0.15"/>
    <row r="973" ht="17.25" customHeight="1" x14ac:dyDescent="0.15"/>
    <row r="974" ht="17.25" customHeight="1" x14ac:dyDescent="0.15"/>
    <row r="975" ht="17.25" customHeight="1" x14ac:dyDescent="0.15"/>
    <row r="976" ht="17.25" customHeight="1" x14ac:dyDescent="0.15"/>
    <row r="977" ht="17.25" customHeight="1" x14ac:dyDescent="0.15"/>
    <row r="978" ht="17.25" customHeight="1" x14ac:dyDescent="0.15"/>
    <row r="979" ht="17.25" customHeight="1" x14ac:dyDescent="0.15"/>
    <row r="980" ht="17.25" customHeight="1" x14ac:dyDescent="0.15"/>
    <row r="981" ht="17.25" customHeight="1" x14ac:dyDescent="0.15"/>
    <row r="982" ht="17.25" customHeight="1" x14ac:dyDescent="0.15"/>
    <row r="983" ht="17.25" customHeight="1" x14ac:dyDescent="0.15"/>
    <row r="984" ht="17.25" customHeight="1" x14ac:dyDescent="0.15"/>
    <row r="985" ht="17.25" customHeight="1" x14ac:dyDescent="0.15"/>
    <row r="986" ht="17.25" customHeight="1" x14ac:dyDescent="0.15"/>
    <row r="987" ht="17.25" customHeight="1" x14ac:dyDescent="0.15"/>
    <row r="988" ht="17.25" customHeight="1" x14ac:dyDescent="0.15"/>
    <row r="989" ht="17.25" customHeight="1" x14ac:dyDescent="0.15"/>
    <row r="990" ht="17.25" customHeight="1" x14ac:dyDescent="0.15"/>
    <row r="991" ht="17.25" customHeight="1" x14ac:dyDescent="0.15"/>
    <row r="992" ht="17.25" customHeight="1" x14ac:dyDescent="0.15"/>
    <row r="993" ht="17.25" customHeight="1" x14ac:dyDescent="0.15"/>
    <row r="994" ht="17.25" customHeight="1" x14ac:dyDescent="0.15"/>
    <row r="995" ht="17.25" customHeight="1" x14ac:dyDescent="0.15"/>
    <row r="996" ht="17.25" customHeight="1" x14ac:dyDescent="0.15"/>
    <row r="997" ht="17.25" customHeight="1" x14ac:dyDescent="0.15"/>
    <row r="998" ht="17.25" customHeight="1" x14ac:dyDescent="0.15"/>
    <row r="999" ht="17.25" customHeight="1" x14ac:dyDescent="0.15"/>
    <row r="1000" ht="17.25" customHeight="1" x14ac:dyDescent="0.15"/>
    <row r="1001" ht="17.25" customHeight="1" x14ac:dyDescent="0.15"/>
    <row r="1002" ht="17.25" customHeight="1" x14ac:dyDescent="0.15"/>
    <row r="1003" ht="17.25" customHeight="1" x14ac:dyDescent="0.15"/>
    <row r="1004" ht="17.25" customHeight="1" x14ac:dyDescent="0.15"/>
    <row r="1005" ht="17.25" customHeight="1" x14ac:dyDescent="0.15"/>
    <row r="1006" ht="17.25" customHeight="1" x14ac:dyDescent="0.15"/>
    <row r="1007" ht="17.25" customHeight="1" x14ac:dyDescent="0.15"/>
    <row r="1008" ht="17.25" customHeight="1" x14ac:dyDescent="0.15"/>
    <row r="1009" ht="17.25" customHeight="1" x14ac:dyDescent="0.15"/>
    <row r="1010" ht="17.25" customHeight="1" x14ac:dyDescent="0.15"/>
    <row r="1011" ht="17.25" customHeight="1" x14ac:dyDescent="0.15"/>
    <row r="1012" ht="17.25" customHeight="1" x14ac:dyDescent="0.15"/>
    <row r="1013" ht="17.25" customHeight="1" x14ac:dyDescent="0.15"/>
    <row r="1014" ht="17.25" customHeight="1" x14ac:dyDescent="0.15"/>
    <row r="1015" ht="17.25" customHeight="1" x14ac:dyDescent="0.15"/>
    <row r="1016" ht="17.25" customHeight="1" x14ac:dyDescent="0.15"/>
    <row r="1017" ht="17.25" customHeight="1" x14ac:dyDescent="0.15"/>
    <row r="1018" ht="17.25" customHeight="1" x14ac:dyDescent="0.15"/>
    <row r="1019" ht="17.25" customHeight="1" x14ac:dyDescent="0.15"/>
    <row r="1020" ht="17.25" customHeight="1" x14ac:dyDescent="0.15"/>
    <row r="1021" ht="17.25" customHeight="1" x14ac:dyDescent="0.15"/>
    <row r="1022" ht="17.25" customHeight="1" x14ac:dyDescent="0.15"/>
    <row r="1023" ht="17.25" customHeight="1" x14ac:dyDescent="0.15"/>
    <row r="1024" ht="17.25" customHeight="1" x14ac:dyDescent="0.15"/>
    <row r="1025" ht="17.25" customHeight="1" x14ac:dyDescent="0.15"/>
    <row r="1026" ht="17.25" customHeight="1" x14ac:dyDescent="0.15"/>
    <row r="1027" ht="17.25" customHeight="1" x14ac:dyDescent="0.15"/>
    <row r="1028" ht="17.25" customHeight="1" x14ac:dyDescent="0.15"/>
    <row r="1029" ht="17.25" customHeight="1" x14ac:dyDescent="0.15"/>
    <row r="1030" ht="17.25" customHeight="1" x14ac:dyDescent="0.15"/>
    <row r="1031" ht="17.25" customHeight="1" x14ac:dyDescent="0.15"/>
    <row r="1032" ht="17.25" customHeight="1" x14ac:dyDescent="0.15"/>
    <row r="1033" ht="17.25" customHeight="1" x14ac:dyDescent="0.15"/>
    <row r="1034" ht="17.25" customHeight="1" x14ac:dyDescent="0.15"/>
    <row r="1035" ht="17.25" customHeight="1" x14ac:dyDescent="0.15"/>
    <row r="1036" ht="17.25" customHeight="1" x14ac:dyDescent="0.15"/>
    <row r="1037" ht="17.25" customHeight="1" x14ac:dyDescent="0.15"/>
    <row r="1038" ht="17.25" customHeight="1" x14ac:dyDescent="0.15"/>
    <row r="1039" ht="17.25" customHeight="1" x14ac:dyDescent="0.15"/>
    <row r="1040" ht="17.25" customHeight="1" x14ac:dyDescent="0.15"/>
    <row r="1041" ht="17.25" customHeight="1" x14ac:dyDescent="0.15"/>
    <row r="1042" ht="17.25" customHeight="1" x14ac:dyDescent="0.15"/>
    <row r="1043" ht="17.25" customHeight="1" x14ac:dyDescent="0.15"/>
    <row r="1044" ht="17.25" customHeight="1" x14ac:dyDescent="0.15"/>
    <row r="1045" ht="17.25" customHeight="1" x14ac:dyDescent="0.15"/>
    <row r="1046" ht="17.25" customHeight="1" x14ac:dyDescent="0.15"/>
    <row r="1047" ht="17.25" customHeight="1" x14ac:dyDescent="0.15"/>
    <row r="1048" ht="17.25" customHeight="1" x14ac:dyDescent="0.15"/>
    <row r="1049" ht="17.25" customHeight="1" x14ac:dyDescent="0.15"/>
    <row r="1050" ht="17.25" customHeight="1" x14ac:dyDescent="0.15"/>
    <row r="1051" ht="17.25" customHeight="1" x14ac:dyDescent="0.15"/>
    <row r="1052" ht="17.25" customHeight="1" x14ac:dyDescent="0.15"/>
    <row r="1053" ht="17.25" customHeight="1" x14ac:dyDescent="0.15"/>
    <row r="1054" ht="17.25" customHeight="1" x14ac:dyDescent="0.15"/>
    <row r="1055" ht="17.25" customHeight="1" x14ac:dyDescent="0.15"/>
    <row r="1056" ht="17.25" customHeight="1" x14ac:dyDescent="0.15"/>
    <row r="1057" ht="17.25" customHeight="1" x14ac:dyDescent="0.15"/>
    <row r="1058" ht="17.25" customHeight="1" x14ac:dyDescent="0.15"/>
    <row r="1059" ht="17.25" customHeight="1" x14ac:dyDescent="0.15"/>
    <row r="1060" ht="17.25" customHeight="1" x14ac:dyDescent="0.15"/>
    <row r="1061" ht="17.25" customHeight="1" x14ac:dyDescent="0.15"/>
    <row r="1062" ht="9.75" customHeight="1" x14ac:dyDescent="0.15"/>
    <row r="1063" ht="9.75" customHeight="1" x14ac:dyDescent="0.15"/>
    <row r="1064" ht="9.75" customHeight="1" x14ac:dyDescent="0.15"/>
    <row r="1065" ht="9.75" customHeight="1" x14ac:dyDescent="0.15"/>
    <row r="1066" ht="9.75" customHeight="1" x14ac:dyDescent="0.15"/>
    <row r="1067" ht="9.75" customHeight="1" x14ac:dyDescent="0.15"/>
    <row r="1068" ht="9.75" customHeight="1" x14ac:dyDescent="0.15"/>
    <row r="1069" ht="9.75" customHeight="1" x14ac:dyDescent="0.15"/>
    <row r="1070" ht="9.75" customHeight="1" x14ac:dyDescent="0.15"/>
    <row r="1071" ht="9.75" customHeight="1" x14ac:dyDescent="0.15"/>
    <row r="1072" ht="9.75" customHeight="1" x14ac:dyDescent="0.15"/>
    <row r="1073" ht="9.75" customHeight="1" x14ac:dyDescent="0.15"/>
    <row r="1074" ht="9.75" customHeight="1" x14ac:dyDescent="0.15"/>
    <row r="1075" ht="9.75" customHeight="1" x14ac:dyDescent="0.15"/>
    <row r="1076" ht="9.75" customHeight="1" x14ac:dyDescent="0.15"/>
    <row r="1077" ht="9.75" customHeight="1" x14ac:dyDescent="0.15"/>
    <row r="1078" ht="9.75" customHeight="1" x14ac:dyDescent="0.15"/>
    <row r="1079" ht="9.75" customHeight="1" x14ac:dyDescent="0.15"/>
    <row r="1080" ht="9.75" customHeight="1" x14ac:dyDescent="0.15"/>
    <row r="1081" ht="9.75" customHeight="1" x14ac:dyDescent="0.15"/>
    <row r="1082" ht="9.75" customHeight="1" x14ac:dyDescent="0.15"/>
    <row r="1083" ht="9.75" customHeight="1" x14ac:dyDescent="0.15"/>
    <row r="1084" ht="9.75" customHeight="1" x14ac:dyDescent="0.15"/>
    <row r="1085" ht="9.75" customHeight="1" x14ac:dyDescent="0.15"/>
    <row r="1086" ht="9.75" customHeight="1" x14ac:dyDescent="0.15"/>
    <row r="1087" ht="9.75" customHeight="1" x14ac:dyDescent="0.15"/>
    <row r="1088" ht="9.75" customHeight="1" x14ac:dyDescent="0.15"/>
    <row r="1089" ht="9.75" customHeight="1" x14ac:dyDescent="0.15"/>
    <row r="1090" ht="9.75" customHeight="1" x14ac:dyDescent="0.15"/>
    <row r="1091" ht="9.75" customHeight="1" x14ac:dyDescent="0.15"/>
    <row r="1092" ht="9.75" customHeight="1" x14ac:dyDescent="0.15"/>
    <row r="1093" ht="9.75" customHeight="1" x14ac:dyDescent="0.15"/>
    <row r="1094" ht="9.75" customHeight="1" x14ac:dyDescent="0.15"/>
    <row r="1095" ht="9.75" customHeight="1" x14ac:dyDescent="0.15"/>
    <row r="1096" ht="9.75" customHeight="1" x14ac:dyDescent="0.15"/>
    <row r="1097" ht="9.75" customHeight="1" x14ac:dyDescent="0.15"/>
    <row r="1098" ht="9.75" customHeight="1" x14ac:dyDescent="0.15"/>
    <row r="1099" ht="9.75" customHeight="1" x14ac:dyDescent="0.15"/>
    <row r="1100" ht="9.75" customHeight="1" x14ac:dyDescent="0.15"/>
    <row r="1101" ht="9.75" customHeight="1" x14ac:dyDescent="0.15"/>
    <row r="1102" ht="9.75" customHeight="1" x14ac:dyDescent="0.15"/>
    <row r="1103" ht="9.75" customHeight="1" x14ac:dyDescent="0.15"/>
    <row r="1104" ht="9.75" customHeight="1" x14ac:dyDescent="0.15"/>
    <row r="1105" ht="9.75" customHeight="1" x14ac:dyDescent="0.15"/>
    <row r="1106" ht="9.75" customHeight="1" x14ac:dyDescent="0.15"/>
    <row r="1107" ht="9.75" customHeight="1" x14ac:dyDescent="0.15"/>
    <row r="1108" ht="9.75" customHeight="1" x14ac:dyDescent="0.15"/>
    <row r="1109" ht="9.75" customHeight="1" x14ac:dyDescent="0.15"/>
    <row r="1110" ht="9.75" customHeight="1" x14ac:dyDescent="0.15"/>
    <row r="1111" ht="9.75" customHeight="1" x14ac:dyDescent="0.15"/>
    <row r="1112" ht="9.75" customHeight="1" x14ac:dyDescent="0.15"/>
    <row r="1113" ht="9.75" customHeight="1" x14ac:dyDescent="0.15"/>
    <row r="1114" ht="9.75" customHeight="1" x14ac:dyDescent="0.15"/>
    <row r="1115" ht="9.75" customHeight="1" x14ac:dyDescent="0.15"/>
    <row r="1116" ht="9.75" customHeight="1" x14ac:dyDescent="0.15"/>
    <row r="1117" ht="9.75" customHeight="1" x14ac:dyDescent="0.15"/>
    <row r="1118" ht="9.75" customHeight="1" x14ac:dyDescent="0.15"/>
    <row r="1119" ht="9.75" customHeight="1" x14ac:dyDescent="0.15"/>
    <row r="1120" ht="9.75" customHeight="1" x14ac:dyDescent="0.15"/>
    <row r="1121" ht="9.75" customHeight="1" x14ac:dyDescent="0.15"/>
    <row r="1122" ht="9.75" customHeight="1" x14ac:dyDescent="0.15"/>
    <row r="1123" ht="9.75" customHeight="1" x14ac:dyDescent="0.15"/>
    <row r="1124" ht="9.75" customHeight="1" x14ac:dyDescent="0.15"/>
    <row r="1125" ht="9.75" customHeight="1" x14ac:dyDescent="0.15"/>
    <row r="1126" ht="9.75" customHeight="1" x14ac:dyDescent="0.15"/>
    <row r="1127" ht="9.75" customHeight="1" x14ac:dyDescent="0.15"/>
    <row r="1128" ht="9.75" customHeight="1" x14ac:dyDescent="0.15"/>
    <row r="1129" ht="9.75" customHeight="1" x14ac:dyDescent="0.15"/>
    <row r="1130" ht="9.75" customHeight="1" x14ac:dyDescent="0.15"/>
    <row r="1131" ht="9.75" customHeight="1" x14ac:dyDescent="0.15"/>
    <row r="1132" ht="9.75" customHeight="1" x14ac:dyDescent="0.15"/>
    <row r="1133" ht="9.75" customHeight="1" x14ac:dyDescent="0.15"/>
    <row r="1134" ht="9.75" customHeight="1" x14ac:dyDescent="0.15"/>
    <row r="1135" ht="9.75" customHeight="1" x14ac:dyDescent="0.15"/>
    <row r="1136" ht="9.75" customHeight="1" x14ac:dyDescent="0.15"/>
    <row r="1137" ht="9.75" customHeight="1" x14ac:dyDescent="0.15"/>
    <row r="1138" ht="9.75" customHeight="1" x14ac:dyDescent="0.15"/>
    <row r="1139" ht="9.75" customHeight="1" x14ac:dyDescent="0.15"/>
    <row r="1140" ht="9.75" customHeight="1" x14ac:dyDescent="0.15"/>
    <row r="1141" ht="9.75" customHeight="1" x14ac:dyDescent="0.15"/>
    <row r="1142" ht="9.75" customHeight="1" x14ac:dyDescent="0.15"/>
    <row r="1143" ht="9.75" customHeight="1" x14ac:dyDescent="0.15"/>
    <row r="1144" ht="9.75" customHeight="1" x14ac:dyDescent="0.15"/>
    <row r="1145" ht="9.75" customHeight="1" x14ac:dyDescent="0.15"/>
    <row r="1146" ht="9.75" customHeight="1" x14ac:dyDescent="0.15"/>
    <row r="1147" ht="9.75" customHeight="1" x14ac:dyDescent="0.15"/>
    <row r="1148" ht="9.75" customHeight="1" x14ac:dyDescent="0.15"/>
    <row r="1149" ht="9.75" customHeight="1" x14ac:dyDescent="0.15"/>
    <row r="1150" ht="9.75" customHeight="1" x14ac:dyDescent="0.15"/>
    <row r="1151" ht="9.75" customHeight="1" x14ac:dyDescent="0.15"/>
    <row r="1152" ht="9.75" customHeight="1" x14ac:dyDescent="0.15"/>
    <row r="1153" ht="9.75" customHeight="1" x14ac:dyDescent="0.15"/>
    <row r="1154" ht="9.75" customHeight="1" x14ac:dyDescent="0.15"/>
    <row r="1155" ht="9.75" customHeight="1" x14ac:dyDescent="0.15"/>
    <row r="1156" ht="9.75" customHeight="1" x14ac:dyDescent="0.15"/>
    <row r="1157" ht="9.75" customHeight="1" x14ac:dyDescent="0.15"/>
    <row r="1158" ht="9.75" customHeight="1" x14ac:dyDescent="0.15"/>
    <row r="1159" ht="9.75" customHeight="1" x14ac:dyDescent="0.15"/>
    <row r="1160" ht="9.75" customHeight="1" x14ac:dyDescent="0.15"/>
    <row r="1161" ht="9.75" customHeight="1" x14ac:dyDescent="0.15"/>
    <row r="1162" ht="9.75" customHeight="1" x14ac:dyDescent="0.15"/>
    <row r="1163" ht="9.75" customHeight="1" x14ac:dyDescent="0.15"/>
    <row r="1164" ht="9.75" customHeight="1" x14ac:dyDescent="0.15"/>
    <row r="1165" ht="9.75" customHeight="1" x14ac:dyDescent="0.15"/>
    <row r="1166" ht="9.75" customHeight="1" x14ac:dyDescent="0.15"/>
    <row r="1167" ht="9.75" customHeight="1" x14ac:dyDescent="0.15"/>
    <row r="1168" ht="9.75" customHeight="1" x14ac:dyDescent="0.15"/>
    <row r="1169" ht="9.75" customHeight="1" x14ac:dyDescent="0.15"/>
    <row r="1170" ht="9.75" customHeight="1" x14ac:dyDescent="0.15"/>
    <row r="1171" ht="9.75" customHeight="1" x14ac:dyDescent="0.15"/>
    <row r="1172" ht="9.75" customHeight="1" x14ac:dyDescent="0.15"/>
    <row r="1173" ht="9.75" customHeight="1" x14ac:dyDescent="0.15"/>
    <row r="1174" ht="9.75" customHeight="1" x14ac:dyDescent="0.15"/>
    <row r="1175" ht="9.75" customHeight="1" x14ac:dyDescent="0.15"/>
    <row r="1176" ht="9.75" customHeight="1" x14ac:dyDescent="0.15"/>
    <row r="1177" ht="9.75" customHeight="1" x14ac:dyDescent="0.15"/>
    <row r="1178" ht="9.75" customHeight="1" x14ac:dyDescent="0.15"/>
    <row r="1179" ht="9.75" customHeight="1" x14ac:dyDescent="0.15"/>
    <row r="1180" ht="9.75" customHeight="1" x14ac:dyDescent="0.15"/>
    <row r="1181" ht="9.75" customHeight="1" x14ac:dyDescent="0.15"/>
    <row r="1182" ht="9.75" customHeight="1" x14ac:dyDescent="0.15"/>
    <row r="1183" ht="9.75" customHeight="1" x14ac:dyDescent="0.15"/>
    <row r="1184" ht="9.75" customHeight="1" x14ac:dyDescent="0.15"/>
    <row r="1185" ht="9.75" customHeight="1" x14ac:dyDescent="0.15"/>
    <row r="1186" ht="9.75" customHeight="1" x14ac:dyDescent="0.15"/>
    <row r="1187" ht="9.75" customHeight="1" x14ac:dyDescent="0.15"/>
    <row r="1188" ht="9.75" customHeight="1" x14ac:dyDescent="0.15"/>
    <row r="1189" ht="9.75" customHeight="1" x14ac:dyDescent="0.15"/>
    <row r="1190" ht="9.75" customHeight="1" x14ac:dyDescent="0.15"/>
    <row r="1191" ht="9.75" customHeight="1" x14ac:dyDescent="0.15"/>
    <row r="1192" ht="9.75" customHeight="1" x14ac:dyDescent="0.15"/>
    <row r="1193" ht="9.75" customHeight="1" x14ac:dyDescent="0.15"/>
    <row r="1194" ht="9.75" customHeight="1" x14ac:dyDescent="0.15"/>
    <row r="1195" ht="9.75" customHeight="1" x14ac:dyDescent="0.15"/>
    <row r="1196" ht="9.75" customHeight="1" x14ac:dyDescent="0.15"/>
    <row r="1197" ht="9.75" customHeight="1" x14ac:dyDescent="0.15"/>
    <row r="1198" ht="9.75" customHeight="1" x14ac:dyDescent="0.15"/>
    <row r="1199" ht="9.75" customHeight="1" x14ac:dyDescent="0.15"/>
    <row r="1200" ht="9.75" customHeight="1" x14ac:dyDescent="0.15"/>
    <row r="1201" ht="9.75" customHeight="1" x14ac:dyDescent="0.15"/>
    <row r="1202" ht="9.75" customHeight="1" x14ac:dyDescent="0.15"/>
    <row r="1203" ht="9.75" customHeight="1" x14ac:dyDescent="0.15"/>
    <row r="1204" ht="9.75" customHeight="1" x14ac:dyDescent="0.15"/>
    <row r="1205" ht="9.75" customHeight="1" x14ac:dyDescent="0.15"/>
    <row r="1206" ht="9.75" customHeight="1" x14ac:dyDescent="0.15"/>
    <row r="1207" ht="9.75" customHeight="1" x14ac:dyDescent="0.15"/>
    <row r="1208" ht="9.75" customHeight="1" x14ac:dyDescent="0.15"/>
    <row r="1209" ht="9.75" customHeight="1" x14ac:dyDescent="0.15"/>
    <row r="1210" ht="9.75" customHeight="1" x14ac:dyDescent="0.15"/>
    <row r="1211" ht="9.75" customHeight="1" x14ac:dyDescent="0.15"/>
    <row r="1212" ht="9.75" customHeight="1" x14ac:dyDescent="0.15"/>
    <row r="1213" ht="9.75" customHeight="1" x14ac:dyDescent="0.15"/>
    <row r="1214" ht="9.75" customHeight="1" x14ac:dyDescent="0.15"/>
    <row r="1215" ht="9.75" customHeight="1" x14ac:dyDescent="0.15"/>
    <row r="1216" ht="9.75" customHeight="1" x14ac:dyDescent="0.15"/>
    <row r="1217" ht="9.75" customHeight="1" x14ac:dyDescent="0.15"/>
    <row r="1218" ht="9.75" customHeight="1" x14ac:dyDescent="0.15"/>
    <row r="1219" ht="9.75" customHeight="1" x14ac:dyDescent="0.15"/>
    <row r="1220" ht="9.75" customHeight="1" x14ac:dyDescent="0.15"/>
    <row r="1221" ht="9.75" customHeight="1" x14ac:dyDescent="0.15"/>
    <row r="1222" ht="9.75" customHeight="1" x14ac:dyDescent="0.15"/>
    <row r="1223" ht="9.75" customHeight="1" x14ac:dyDescent="0.15"/>
    <row r="1224" ht="9.75" customHeight="1" x14ac:dyDescent="0.15"/>
    <row r="1225" ht="9.75" customHeight="1" x14ac:dyDescent="0.15"/>
    <row r="1226" ht="9.75" customHeight="1" x14ac:dyDescent="0.15"/>
    <row r="1227" ht="9.75" customHeight="1" x14ac:dyDescent="0.15"/>
    <row r="1228" ht="9.75" customHeight="1" x14ac:dyDescent="0.15"/>
    <row r="1229" ht="9.75" customHeight="1" x14ac:dyDescent="0.15"/>
    <row r="1230" ht="9.75" customHeight="1" x14ac:dyDescent="0.15"/>
    <row r="1231" ht="9.75" customHeight="1" x14ac:dyDescent="0.15"/>
    <row r="1232" ht="9.75" customHeight="1" x14ac:dyDescent="0.15"/>
    <row r="1233" ht="9.75" customHeight="1" x14ac:dyDescent="0.15"/>
  </sheetData>
  <sheetProtection password="C69B" sheet="1" objects="1" scenarios="1"/>
  <mergeCells count="40">
    <mergeCell ref="F17:G17"/>
    <mergeCell ref="K17:L17"/>
    <mergeCell ref="C34:R39"/>
    <mergeCell ref="C19:D19"/>
    <mergeCell ref="E19:G19"/>
    <mergeCell ref="H19:Q19"/>
    <mergeCell ref="C22:D22"/>
    <mergeCell ref="C26:I26"/>
    <mergeCell ref="I29:Q29"/>
    <mergeCell ref="O10:O11"/>
    <mergeCell ref="P10:P11"/>
    <mergeCell ref="H11:J11"/>
    <mergeCell ref="H12:L13"/>
    <mergeCell ref="C16:D16"/>
    <mergeCell ref="E16:E17"/>
    <mergeCell ref="F16:G16"/>
    <mergeCell ref="H16:H17"/>
    <mergeCell ref="I16:I17"/>
    <mergeCell ref="J16:J17"/>
    <mergeCell ref="K16:L16"/>
    <mergeCell ref="M16:M17"/>
    <mergeCell ref="N16:N17"/>
    <mergeCell ref="O16:O17"/>
    <mergeCell ref="P16:Q17"/>
    <mergeCell ref="C17:D17"/>
    <mergeCell ref="H9:J9"/>
    <mergeCell ref="K9:L9"/>
    <mergeCell ref="C10:C11"/>
    <mergeCell ref="D10:D11"/>
    <mergeCell ref="E10:E11"/>
    <mergeCell ref="F10:F11"/>
    <mergeCell ref="G10:G11"/>
    <mergeCell ref="H10:I10"/>
    <mergeCell ref="K10:L11"/>
    <mergeCell ref="C6:C7"/>
    <mergeCell ref="B1:C1"/>
    <mergeCell ref="C2:D2"/>
    <mergeCell ref="E4:G4"/>
    <mergeCell ref="K4:P4"/>
    <mergeCell ref="C5:D5"/>
  </mergeCells>
  <phoneticPr fontId="2"/>
  <dataValidations count="1">
    <dataValidation type="list" allowBlank="1" showInputMessage="1" showErrorMessage="1" sqref="H4">
      <formula1>$E$5:$P$5</formula1>
    </dataValidation>
  </dataValidations>
  <pageMargins left="0.39370078740157483" right="0.19685039370078736" top="0.39370078740157483" bottom="0.35433070866141736" header="0.31496062992125984" footer="0.35433070866141736"/>
  <pageSetup paperSize="9" scale="78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40"/>
  <sheetViews>
    <sheetView view="pageBreakPreview" zoomScaleNormal="115" zoomScaleSheetLayoutView="100" workbookViewId="0">
      <selection activeCell="P10" sqref="P10"/>
    </sheetView>
  </sheetViews>
  <sheetFormatPr defaultColWidth="1.625" defaultRowHeight="13.5" x14ac:dyDescent="0.15"/>
  <cols>
    <col min="1" max="2" width="2.125" style="27" customWidth="1"/>
    <col min="3" max="3" width="10" style="27" customWidth="1"/>
    <col min="4" max="4" width="14.625" style="27" customWidth="1"/>
    <col min="5" max="6" width="7.375" style="27" customWidth="1"/>
    <col min="7" max="17" width="6.625" style="27" customWidth="1"/>
    <col min="18" max="20" width="2.125" style="27" customWidth="1"/>
    <col min="21" max="21" width="5.875" style="1" bestFit="1" customWidth="1"/>
    <col min="22" max="26" width="5" style="1" bestFit="1" customWidth="1"/>
    <col min="27" max="32" width="6.375" style="1" bestFit="1" customWidth="1"/>
    <col min="33" max="73" width="2.125" style="27" customWidth="1"/>
    <col min="74" max="16384" width="1.625" style="27"/>
  </cols>
  <sheetData>
    <row r="1" spans="1:33" ht="18" customHeight="1" x14ac:dyDescent="0.15">
      <c r="A1" s="1"/>
      <c r="B1" s="927" t="s">
        <v>161</v>
      </c>
      <c r="C1" s="927"/>
      <c r="D1" s="1"/>
    </row>
    <row r="2" spans="1:33" ht="15" customHeight="1" x14ac:dyDescent="0.15">
      <c r="A2" s="1"/>
      <c r="B2" s="2"/>
      <c r="C2" s="928" t="s">
        <v>165</v>
      </c>
      <c r="D2" s="928"/>
      <c r="E2" s="46" t="s">
        <v>166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U2" s="27"/>
      <c r="AG2" s="1"/>
    </row>
    <row r="3" spans="1:33" ht="15" customHeight="1" x14ac:dyDescent="0.15">
      <c r="B3" s="28"/>
      <c r="C3" s="46"/>
      <c r="D3" s="46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</row>
    <row r="4" spans="1:33" s="28" customFormat="1" ht="18" customHeight="1" x14ac:dyDescent="0.15">
      <c r="C4" s="1039" t="s">
        <v>159</v>
      </c>
      <c r="D4" s="1039"/>
      <c r="E4" s="1039"/>
      <c r="F4" s="1039"/>
      <c r="G4" s="1039"/>
      <c r="H4" s="1039"/>
      <c r="I4" s="1039"/>
      <c r="J4" s="1039"/>
      <c r="K4" s="1039"/>
      <c r="L4" s="1039"/>
      <c r="M4" s="1039"/>
      <c r="N4" s="1039"/>
      <c r="O4" s="1039"/>
      <c r="P4" s="1039"/>
      <c r="Q4" s="1039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3" s="28" customFormat="1" ht="18" customHeight="1" x14ac:dyDescent="0.15">
      <c r="C5" s="1039"/>
      <c r="D5" s="1039"/>
      <c r="E5" s="1039"/>
      <c r="F5" s="1039"/>
      <c r="G5" s="1039"/>
      <c r="H5" s="1039"/>
      <c r="I5" s="1039"/>
      <c r="J5" s="1039"/>
      <c r="K5" s="1039"/>
      <c r="L5" s="1039"/>
      <c r="M5" s="1039"/>
      <c r="N5" s="1039"/>
      <c r="O5" s="1039"/>
      <c r="P5" s="1039"/>
      <c r="Q5" s="1039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3" s="28" customFormat="1" ht="18" customHeight="1" x14ac:dyDescent="0.15">
      <c r="C6" s="1039"/>
      <c r="D6" s="1039"/>
      <c r="E6" s="1039"/>
      <c r="F6" s="1039"/>
      <c r="G6" s="1039"/>
      <c r="H6" s="1039"/>
      <c r="I6" s="1039"/>
      <c r="J6" s="1039"/>
      <c r="K6" s="1039"/>
      <c r="L6" s="1039"/>
      <c r="M6" s="1039"/>
      <c r="N6" s="1039"/>
      <c r="O6" s="1039"/>
      <c r="P6" s="1039"/>
      <c r="Q6" s="1039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3" s="28" customFormat="1" ht="18" customHeight="1" x14ac:dyDescent="0.15">
      <c r="C7" s="1039"/>
      <c r="D7" s="1039"/>
      <c r="E7" s="1039"/>
      <c r="F7" s="1039"/>
      <c r="G7" s="1039"/>
      <c r="H7" s="1039"/>
      <c r="I7" s="1039"/>
      <c r="J7" s="1039"/>
      <c r="K7" s="1039"/>
      <c r="L7" s="1039"/>
      <c r="M7" s="1039"/>
      <c r="N7" s="1039"/>
      <c r="O7" s="1039"/>
      <c r="P7" s="1039"/>
      <c r="Q7" s="1039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3" s="28" customFormat="1" ht="18" customHeight="1" x14ac:dyDescent="0.15">
      <c r="C8" s="1039"/>
      <c r="D8" s="1039"/>
      <c r="E8" s="1039"/>
      <c r="F8" s="1039"/>
      <c r="G8" s="1039"/>
      <c r="H8" s="1039"/>
      <c r="I8" s="1039"/>
      <c r="J8" s="1039"/>
      <c r="K8" s="1039"/>
      <c r="L8" s="1039"/>
      <c r="M8" s="1039"/>
      <c r="N8" s="1039"/>
      <c r="O8" s="1039"/>
      <c r="P8" s="1039"/>
      <c r="Q8" s="1039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3" s="28" customFormat="1" ht="9" customHeight="1" x14ac:dyDescent="0.15"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3" ht="18" customHeight="1" x14ac:dyDescent="0.15">
      <c r="B10" s="28"/>
      <c r="C10" s="28"/>
      <c r="D10" s="28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2" t="s">
        <v>18</v>
      </c>
      <c r="P10" s="78">
        <v>3</v>
      </c>
      <c r="Q10" s="73"/>
    </row>
    <row r="11" spans="1:33" ht="18" customHeight="1" x14ac:dyDescent="0.15">
      <c r="B11" s="28"/>
      <c r="C11" s="29" t="s">
        <v>17</v>
      </c>
      <c r="D11" s="28"/>
      <c r="E11" s="28"/>
      <c r="F11" s="28"/>
      <c r="G11" s="28"/>
      <c r="H11" s="28"/>
      <c r="I11" s="28"/>
      <c r="J11" s="28"/>
      <c r="K11" s="926" t="s">
        <v>242</v>
      </c>
      <c r="L11" s="926"/>
      <c r="M11" s="926"/>
      <c r="N11" s="926"/>
      <c r="O11" s="926"/>
      <c r="P11" s="926"/>
      <c r="Q11" s="28"/>
      <c r="U11" s="77">
        <v>1</v>
      </c>
      <c r="V11" s="77">
        <v>2</v>
      </c>
      <c r="W11" s="77">
        <v>3</v>
      </c>
      <c r="X11" s="77">
        <v>4</v>
      </c>
      <c r="Y11" s="77">
        <v>5</v>
      </c>
      <c r="Z11" s="77">
        <v>6</v>
      </c>
      <c r="AA11" s="77">
        <v>7</v>
      </c>
      <c r="AB11" s="77">
        <v>8</v>
      </c>
      <c r="AC11" s="77">
        <v>9</v>
      </c>
      <c r="AD11" s="77">
        <v>10</v>
      </c>
      <c r="AE11" s="77">
        <v>11</v>
      </c>
      <c r="AF11" s="77">
        <v>12</v>
      </c>
    </row>
    <row r="12" spans="1:33" ht="30" customHeight="1" x14ac:dyDescent="0.15">
      <c r="B12" s="28"/>
      <c r="C12" s="975" t="s">
        <v>11</v>
      </c>
      <c r="D12" s="976"/>
      <c r="E12" s="85">
        <v>4</v>
      </c>
      <c r="F12" s="66">
        <v>5</v>
      </c>
      <c r="G12" s="66">
        <v>6</v>
      </c>
      <c r="H12" s="66">
        <v>7</v>
      </c>
      <c r="I12" s="66">
        <v>8</v>
      </c>
      <c r="J12" s="66">
        <v>9</v>
      </c>
      <c r="K12" s="66">
        <v>10</v>
      </c>
      <c r="L12" s="66">
        <v>11</v>
      </c>
      <c r="M12" s="66">
        <v>12</v>
      </c>
      <c r="N12" s="66">
        <v>1</v>
      </c>
      <c r="O12" s="66">
        <v>2</v>
      </c>
      <c r="P12" s="65">
        <v>3</v>
      </c>
      <c r="Q12" s="44" t="s">
        <v>16</v>
      </c>
      <c r="U12" s="91">
        <v>4</v>
      </c>
      <c r="V12" s="91">
        <v>5</v>
      </c>
      <c r="W12" s="91">
        <v>6</v>
      </c>
      <c r="X12" s="91">
        <v>7</v>
      </c>
      <c r="Y12" s="91">
        <v>8</v>
      </c>
      <c r="Z12" s="91">
        <v>9</v>
      </c>
      <c r="AA12" s="91">
        <v>10</v>
      </c>
      <c r="AB12" s="91">
        <v>11</v>
      </c>
      <c r="AC12" s="91">
        <v>12</v>
      </c>
      <c r="AD12" s="91">
        <v>1</v>
      </c>
      <c r="AE12" s="91"/>
      <c r="AF12" s="91"/>
    </row>
    <row r="13" spans="1:33" s="37" customFormat="1" ht="30" customHeight="1" x14ac:dyDescent="0.15">
      <c r="B13" s="41"/>
      <c r="C13" s="977" t="s">
        <v>15</v>
      </c>
      <c r="D13" s="216" t="s">
        <v>50</v>
      </c>
      <c r="E13" s="86">
        <v>100</v>
      </c>
      <c r="F13" s="72">
        <v>140</v>
      </c>
      <c r="G13" s="72">
        <v>100</v>
      </c>
      <c r="H13" s="22">
        <v>10</v>
      </c>
      <c r="I13" s="22">
        <v>10</v>
      </c>
      <c r="J13" s="22">
        <v>20</v>
      </c>
      <c r="K13" s="22">
        <v>20</v>
      </c>
      <c r="L13" s="22">
        <v>10</v>
      </c>
      <c r="M13" s="22">
        <v>10</v>
      </c>
      <c r="N13" s="22">
        <v>10</v>
      </c>
      <c r="O13" s="22">
        <v>10</v>
      </c>
      <c r="P13" s="21">
        <v>10</v>
      </c>
      <c r="Q13" s="43">
        <v>450</v>
      </c>
      <c r="U13" s="93">
        <v>340</v>
      </c>
      <c r="V13" s="93">
        <v>250</v>
      </c>
      <c r="W13" s="93">
        <v>120</v>
      </c>
      <c r="X13" s="93">
        <v>40</v>
      </c>
      <c r="Y13" s="93">
        <v>50</v>
      </c>
      <c r="Z13" s="93">
        <v>50</v>
      </c>
      <c r="AA13" s="93">
        <v>40</v>
      </c>
      <c r="AB13" s="93">
        <v>30</v>
      </c>
      <c r="AC13" s="93">
        <v>30</v>
      </c>
      <c r="AD13" s="93">
        <v>30</v>
      </c>
      <c r="AE13" s="93"/>
      <c r="AF13" s="93"/>
    </row>
    <row r="14" spans="1:33" s="37" customFormat="1" ht="30" customHeight="1" x14ac:dyDescent="0.15">
      <c r="B14" s="41"/>
      <c r="C14" s="978"/>
      <c r="D14" s="214" t="s">
        <v>49</v>
      </c>
      <c r="E14" s="87">
        <v>30</v>
      </c>
      <c r="F14" s="71">
        <v>30</v>
      </c>
      <c r="G14" s="71">
        <v>30</v>
      </c>
      <c r="H14" s="20">
        <v>10</v>
      </c>
      <c r="I14" s="20">
        <v>10</v>
      </c>
      <c r="J14" s="20">
        <v>20</v>
      </c>
      <c r="K14" s="20">
        <v>20</v>
      </c>
      <c r="L14" s="20">
        <v>10</v>
      </c>
      <c r="M14" s="20">
        <v>10</v>
      </c>
      <c r="N14" s="20">
        <v>10</v>
      </c>
      <c r="O14" s="20">
        <v>10</v>
      </c>
      <c r="P14" s="19">
        <v>10</v>
      </c>
      <c r="Q14" s="42">
        <v>200</v>
      </c>
      <c r="U14" s="93">
        <v>90</v>
      </c>
      <c r="V14" s="93">
        <v>70</v>
      </c>
      <c r="W14" s="93">
        <v>50</v>
      </c>
      <c r="X14" s="93">
        <v>40</v>
      </c>
      <c r="Y14" s="93">
        <v>50</v>
      </c>
      <c r="Z14" s="93">
        <v>50</v>
      </c>
      <c r="AA14" s="93">
        <v>40</v>
      </c>
      <c r="AB14" s="93">
        <v>30</v>
      </c>
      <c r="AC14" s="93">
        <v>30</v>
      </c>
      <c r="AD14" s="93">
        <v>30</v>
      </c>
      <c r="AE14" s="1"/>
      <c r="AF14" s="1"/>
    </row>
    <row r="15" spans="1:33" s="28" customFormat="1" ht="18" customHeight="1" x14ac:dyDescent="0.15"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3" s="28" customFormat="1" ht="18" customHeight="1" x14ac:dyDescent="0.15">
      <c r="C16" s="29" t="s">
        <v>31</v>
      </c>
      <c r="E16" s="29" t="s">
        <v>48</v>
      </c>
      <c r="F16" s="57"/>
      <c r="G16" s="57"/>
      <c r="H16" s="57"/>
      <c r="I16" s="78">
        <v>4</v>
      </c>
      <c r="J16" s="29" t="s">
        <v>56</v>
      </c>
      <c r="K16" s="94">
        <v>6</v>
      </c>
      <c r="L16" s="29" t="s">
        <v>57</v>
      </c>
      <c r="M16" s="29" t="s">
        <v>47</v>
      </c>
      <c r="U16" s="77">
        <v>5</v>
      </c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3:32" s="28" customFormat="1" ht="9" customHeight="1" x14ac:dyDescent="0.15">
      <c r="C17" s="29"/>
      <c r="F17" s="55"/>
      <c r="G17" s="55"/>
      <c r="H17" s="55"/>
      <c r="I17" s="55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3:32" s="28" customFormat="1" ht="18" customHeight="1" x14ac:dyDescent="0.15">
      <c r="C18" s="1037" t="s">
        <v>45</v>
      </c>
      <c r="D18" s="991">
        <v>340</v>
      </c>
      <c r="E18" s="993" t="s">
        <v>4</v>
      </c>
      <c r="F18" s="994">
        <v>0.5</v>
      </c>
      <c r="G18" s="953" t="s">
        <v>60</v>
      </c>
      <c r="H18" s="1033" t="s">
        <v>44</v>
      </c>
      <c r="I18" s="1034"/>
      <c r="J18" s="1040">
        <v>90</v>
      </c>
      <c r="K18" s="1041"/>
      <c r="L18" s="53"/>
      <c r="M18" s="53"/>
      <c r="N18" s="995" t="s">
        <v>46</v>
      </c>
      <c r="O18" s="997" t="s">
        <v>228</v>
      </c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3:32" s="28" customFormat="1" ht="18" customHeight="1" x14ac:dyDescent="0.15">
      <c r="C19" s="1038"/>
      <c r="D19" s="992"/>
      <c r="E19" s="993"/>
      <c r="F19" s="994"/>
      <c r="G19" s="953"/>
      <c r="H19" s="1035"/>
      <c r="I19" s="1036"/>
      <c r="J19" s="1042"/>
      <c r="K19" s="1043"/>
      <c r="L19" s="50"/>
      <c r="M19" s="50"/>
      <c r="N19" s="996"/>
      <c r="O19" s="998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3:32" s="28" customFormat="1" ht="12.75" customHeight="1" x14ac:dyDescent="0.15">
      <c r="C20" s="50"/>
      <c r="D20" s="50"/>
      <c r="P20" s="47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3:32" s="28" customFormat="1" ht="18" customHeight="1" x14ac:dyDescent="0.15">
      <c r="C21" s="1037" t="s">
        <v>45</v>
      </c>
      <c r="D21" s="997">
        <v>340</v>
      </c>
      <c r="E21" s="953" t="s">
        <v>60</v>
      </c>
      <c r="F21" s="1033" t="s">
        <v>44</v>
      </c>
      <c r="G21" s="1034"/>
      <c r="H21" s="985">
        <v>450</v>
      </c>
      <c r="I21" s="986"/>
      <c r="J21" s="993" t="s">
        <v>20</v>
      </c>
      <c r="K21" s="994">
        <v>0.5</v>
      </c>
      <c r="L21" s="68"/>
      <c r="M21" s="68"/>
      <c r="N21" s="995" t="s">
        <v>43</v>
      </c>
      <c r="O21" s="997" t="s">
        <v>228</v>
      </c>
      <c r="P21" s="47"/>
      <c r="Q21" s="47"/>
      <c r="U21" s="2"/>
      <c r="V21" s="2"/>
    </row>
    <row r="22" spans="3:32" s="28" customFormat="1" ht="18" customHeight="1" x14ac:dyDescent="0.15">
      <c r="C22" s="1038"/>
      <c r="D22" s="998"/>
      <c r="E22" s="953"/>
      <c r="F22" s="1035"/>
      <c r="G22" s="1036"/>
      <c r="H22" s="987"/>
      <c r="I22" s="988"/>
      <c r="J22" s="993"/>
      <c r="K22" s="994"/>
      <c r="L22" s="68"/>
      <c r="M22" s="68"/>
      <c r="N22" s="996"/>
      <c r="O22" s="998"/>
      <c r="P22" s="47"/>
      <c r="Q22" s="47"/>
      <c r="U22" s="2"/>
      <c r="V22" s="2"/>
    </row>
    <row r="23" spans="3:32" s="28" customFormat="1" ht="7.5" customHeight="1" x14ac:dyDescent="0.15">
      <c r="C23" s="70"/>
      <c r="D23" s="208"/>
      <c r="E23" s="208"/>
      <c r="F23" s="69"/>
      <c r="G23" s="69"/>
      <c r="H23" s="69"/>
      <c r="I23" s="69"/>
      <c r="J23" s="208"/>
      <c r="K23" s="51"/>
      <c r="L23" s="68"/>
      <c r="M23" s="68"/>
      <c r="N23" s="208"/>
      <c r="O23" s="208"/>
      <c r="P23" s="47"/>
      <c r="Q23" s="47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3:32" s="28" customFormat="1" ht="18" customHeight="1" x14ac:dyDescent="0.15">
      <c r="C24" s="48"/>
      <c r="D24" s="30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3:32" s="28" customFormat="1" ht="18" customHeight="1" x14ac:dyDescent="0.15">
      <c r="C25" s="29" t="s">
        <v>8</v>
      </c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3:32" s="28" customFormat="1" ht="18" customHeight="1" x14ac:dyDescent="0.15">
      <c r="C26" s="951" t="s">
        <v>42</v>
      </c>
      <c r="D26" s="952"/>
      <c r="E26" s="953" t="s">
        <v>21</v>
      </c>
      <c r="F26" s="951" t="s">
        <v>41</v>
      </c>
      <c r="G26" s="966"/>
      <c r="H26" s="966"/>
      <c r="I26" s="967"/>
      <c r="J26" s="953" t="s">
        <v>19</v>
      </c>
      <c r="K26" s="954">
        <v>250</v>
      </c>
      <c r="L26" s="955"/>
      <c r="M26" s="956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 s="28" customFormat="1" ht="18" customHeight="1" x14ac:dyDescent="0.15">
      <c r="C27" s="960">
        <v>340</v>
      </c>
      <c r="D27" s="961"/>
      <c r="E27" s="953"/>
      <c r="F27" s="962">
        <v>90</v>
      </c>
      <c r="G27" s="963"/>
      <c r="H27" s="963"/>
      <c r="I27" s="964"/>
      <c r="J27" s="953"/>
      <c r="K27" s="957"/>
      <c r="L27" s="958"/>
      <c r="M27" s="959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 s="28" customFormat="1" ht="18" customHeight="1" x14ac:dyDescent="0.15"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3:32" s="28" customFormat="1" ht="25.5" customHeight="1" x14ac:dyDescent="0.15">
      <c r="C29" s="946" t="s">
        <v>2</v>
      </c>
      <c r="D29" s="947"/>
      <c r="E29" s="948">
        <v>200</v>
      </c>
      <c r="F29" s="949"/>
      <c r="G29" s="950"/>
      <c r="H29" s="944" t="s">
        <v>1</v>
      </c>
      <c r="I29" s="945"/>
      <c r="J29" s="945"/>
      <c r="K29" s="945"/>
      <c r="L29" s="945"/>
      <c r="M29" s="945"/>
      <c r="N29" s="945"/>
      <c r="O29" s="945"/>
      <c r="P29" s="945"/>
      <c r="Q29" s="945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3:32" s="28" customFormat="1" ht="18" customHeight="1" thickBot="1" x14ac:dyDescent="0.2"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3:32" s="2" customFormat="1" ht="36" customHeight="1" x14ac:dyDescent="0.15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3:32" s="2" customFormat="1" ht="18" customHeight="1" x14ac:dyDescent="0.15">
      <c r="C32" s="899" t="s">
        <v>0</v>
      </c>
      <c r="D32" s="899"/>
    </row>
    <row r="33" spans="1:18" s="2" customFormat="1" ht="31.5" customHeight="1" x14ac:dyDescent="0.15">
      <c r="C33" s="5"/>
      <c r="D33" s="5"/>
      <c r="N33" s="5"/>
      <c r="O33" s="5"/>
      <c r="P33" s="5"/>
      <c r="Q33" s="5"/>
    </row>
    <row r="34" spans="1:18" s="2" customFormat="1" ht="24.95" customHeight="1" x14ac:dyDescent="0.15">
      <c r="C34" s="2" t="s">
        <v>61</v>
      </c>
      <c r="N34" s="5"/>
      <c r="O34" s="5"/>
      <c r="P34" s="5"/>
      <c r="Q34" s="5"/>
    </row>
    <row r="35" spans="1:18" s="2" customFormat="1" ht="24.95" customHeight="1" x14ac:dyDescent="0.15">
      <c r="N35" s="5"/>
      <c r="O35" s="5"/>
      <c r="P35" s="5"/>
      <c r="Q35" s="5"/>
    </row>
    <row r="36" spans="1:18" s="2" customFormat="1" ht="24.95" customHeight="1" x14ac:dyDescent="0.15">
      <c r="C36" s="925" t="s">
        <v>158</v>
      </c>
      <c r="D36" s="925"/>
      <c r="E36" s="925"/>
      <c r="F36" s="925"/>
      <c r="G36" s="925"/>
      <c r="H36" s="925"/>
      <c r="I36" s="925"/>
      <c r="N36" s="5"/>
      <c r="O36" s="5"/>
      <c r="P36" s="5"/>
      <c r="Q36" s="5"/>
    </row>
    <row r="37" spans="1:18" s="2" customFormat="1" ht="24.95" customHeight="1" x14ac:dyDescent="0.15">
      <c r="N37" s="5"/>
      <c r="O37" s="5"/>
      <c r="P37" s="5"/>
      <c r="Q37" s="5"/>
    </row>
    <row r="38" spans="1:18" s="2" customFormat="1" ht="24.95" customHeight="1" x14ac:dyDescent="0.15">
      <c r="C38" s="3"/>
      <c r="D38" s="5"/>
      <c r="N38" s="5"/>
      <c r="O38" s="5"/>
      <c r="P38" s="5"/>
      <c r="Q38" s="5"/>
    </row>
    <row r="39" spans="1:18" s="2" customFormat="1" ht="24.95" customHeight="1" x14ac:dyDescent="0.15">
      <c r="D39" s="202"/>
      <c r="E39" s="202"/>
      <c r="F39" s="202"/>
      <c r="G39" s="202"/>
      <c r="H39" s="202"/>
      <c r="I39" s="898" t="s">
        <v>63</v>
      </c>
      <c r="J39" s="898"/>
      <c r="K39" s="898"/>
      <c r="L39" s="898"/>
      <c r="M39" s="898"/>
      <c r="N39" s="898"/>
      <c r="O39" s="898"/>
      <c r="P39" s="898"/>
      <c r="Q39" s="898"/>
    </row>
    <row r="40" spans="1:18" s="2" customFormat="1" ht="24.95" customHeight="1" x14ac:dyDescent="0.15">
      <c r="D40" s="202"/>
      <c r="E40" s="202"/>
      <c r="F40" s="202"/>
      <c r="G40" s="202"/>
      <c r="H40" s="202"/>
      <c r="I40" s="202"/>
      <c r="J40" s="204"/>
      <c r="K40" s="204"/>
      <c r="L40" s="204"/>
      <c r="M40" s="204"/>
      <c r="N40" s="204"/>
      <c r="O40" s="204"/>
      <c r="P40" s="204"/>
      <c r="Q40" s="204"/>
    </row>
    <row r="41" spans="1:18" s="2" customFormat="1" ht="24.95" customHeight="1" x14ac:dyDescent="0.15">
      <c r="D41" s="202"/>
      <c r="E41" s="202"/>
      <c r="F41" s="202"/>
      <c r="G41" s="202"/>
      <c r="H41" s="202"/>
      <c r="I41" s="202"/>
      <c r="J41" s="204"/>
      <c r="K41" s="204"/>
      <c r="L41" s="204"/>
      <c r="M41" s="204"/>
      <c r="N41" s="204"/>
      <c r="O41" s="204"/>
      <c r="P41" s="204"/>
      <c r="Q41" s="204"/>
    </row>
    <row r="42" spans="1:18" s="2" customFormat="1" ht="24.95" customHeight="1" x14ac:dyDescent="0.15">
      <c r="D42" s="202"/>
      <c r="E42" s="202"/>
      <c r="F42" s="202"/>
      <c r="G42" s="202"/>
      <c r="H42" s="202"/>
      <c r="I42" s="202"/>
      <c r="J42" s="204"/>
      <c r="K42" s="204"/>
      <c r="L42" s="204"/>
      <c r="M42" s="204"/>
      <c r="N42" s="204"/>
      <c r="O42" s="204"/>
      <c r="P42" s="204"/>
      <c r="Q42" s="204"/>
    </row>
    <row r="43" spans="1:18" s="2" customFormat="1" ht="24.95" customHeight="1" x14ac:dyDescent="0.15">
      <c r="C43" s="203"/>
      <c r="D43" s="205"/>
      <c r="E43" s="205"/>
      <c r="F43" s="205"/>
      <c r="G43" s="205"/>
      <c r="H43" s="205"/>
      <c r="I43" s="205"/>
      <c r="J43" s="205"/>
      <c r="K43" s="5"/>
      <c r="L43" s="5"/>
      <c r="M43" s="5"/>
      <c r="N43" s="5"/>
    </row>
    <row r="44" spans="1:18" s="2" customFormat="1" ht="24.95" customHeight="1" x14ac:dyDescent="0.15">
      <c r="A44" s="4"/>
      <c r="B44" s="98"/>
      <c r="C44" s="897" t="s">
        <v>62</v>
      </c>
      <c r="D44" s="897"/>
      <c r="E44" s="897"/>
      <c r="F44" s="897"/>
      <c r="G44" s="897"/>
      <c r="H44" s="897"/>
      <c r="I44" s="897"/>
      <c r="J44" s="897"/>
      <c r="K44" s="897"/>
      <c r="L44" s="897"/>
      <c r="M44" s="897"/>
      <c r="N44" s="897"/>
      <c r="O44" s="897"/>
      <c r="P44" s="897"/>
      <c r="Q44" s="897"/>
      <c r="R44" s="897"/>
    </row>
    <row r="45" spans="1:18" s="2" customFormat="1" ht="24.95" customHeight="1" x14ac:dyDescent="0.15">
      <c r="C45" s="897"/>
      <c r="D45" s="897"/>
      <c r="E45" s="897"/>
      <c r="F45" s="897"/>
      <c r="G45" s="897"/>
      <c r="H45" s="897"/>
      <c r="I45" s="897"/>
      <c r="J45" s="897"/>
      <c r="K45" s="897"/>
      <c r="L45" s="897"/>
      <c r="M45" s="897"/>
      <c r="N45" s="897"/>
      <c r="O45" s="897"/>
      <c r="P45" s="897"/>
      <c r="Q45" s="897"/>
      <c r="R45" s="897"/>
    </row>
    <row r="46" spans="1:18" s="2" customFormat="1" ht="24.95" customHeight="1" x14ac:dyDescent="0.15">
      <c r="C46" s="897"/>
      <c r="D46" s="897"/>
      <c r="E46" s="897"/>
      <c r="F46" s="897"/>
      <c r="G46" s="897"/>
      <c r="H46" s="897"/>
      <c r="I46" s="897"/>
      <c r="J46" s="897"/>
      <c r="K46" s="897"/>
      <c r="L46" s="897"/>
      <c r="M46" s="897"/>
      <c r="N46" s="897"/>
      <c r="O46" s="897"/>
      <c r="P46" s="897"/>
      <c r="Q46" s="897"/>
      <c r="R46" s="897"/>
    </row>
    <row r="47" spans="1:18" s="2" customFormat="1" ht="24.95" customHeight="1" x14ac:dyDescent="0.15">
      <c r="C47" s="897"/>
      <c r="D47" s="897"/>
      <c r="E47" s="897"/>
      <c r="F47" s="897"/>
      <c r="G47" s="897"/>
      <c r="H47" s="897"/>
      <c r="I47" s="897"/>
      <c r="J47" s="897"/>
      <c r="K47" s="897"/>
      <c r="L47" s="897"/>
      <c r="M47" s="897"/>
      <c r="N47" s="897"/>
      <c r="O47" s="897"/>
      <c r="P47" s="897"/>
      <c r="Q47" s="897"/>
      <c r="R47" s="897"/>
    </row>
    <row r="48" spans="1:18" s="2" customFormat="1" ht="24.95" customHeight="1" x14ac:dyDescent="0.15">
      <c r="C48" s="897"/>
      <c r="D48" s="897"/>
      <c r="E48" s="897"/>
      <c r="F48" s="897"/>
      <c r="G48" s="897"/>
      <c r="H48" s="897"/>
      <c r="I48" s="897"/>
      <c r="J48" s="897"/>
      <c r="K48" s="897"/>
      <c r="L48" s="897"/>
      <c r="M48" s="897"/>
      <c r="N48" s="897"/>
      <c r="O48" s="897"/>
      <c r="P48" s="897"/>
      <c r="Q48" s="897"/>
      <c r="R48" s="897"/>
    </row>
    <row r="49" spans="3:33" s="2" customFormat="1" ht="24.95" customHeight="1" x14ac:dyDescent="0.15">
      <c r="C49" s="897"/>
      <c r="D49" s="897"/>
      <c r="E49" s="897"/>
      <c r="F49" s="897"/>
      <c r="G49" s="897"/>
      <c r="H49" s="897"/>
      <c r="I49" s="897"/>
      <c r="J49" s="897"/>
      <c r="K49" s="897"/>
      <c r="L49" s="897"/>
      <c r="M49" s="897"/>
      <c r="N49" s="897"/>
      <c r="O49" s="897"/>
      <c r="P49" s="897"/>
      <c r="Q49" s="897"/>
      <c r="R49" s="897"/>
    </row>
    <row r="50" spans="3:33" s="2" customFormat="1" ht="24.95" customHeight="1" x14ac:dyDescent="0.15">
      <c r="D50" s="202"/>
      <c r="E50" s="202"/>
      <c r="F50" s="202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</row>
    <row r="51" spans="3:33" s="2" customFormat="1" ht="24.95" customHeight="1" x14ac:dyDescent="0.15"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2"/>
      <c r="P51" s="202"/>
      <c r="Q51" s="202"/>
    </row>
    <row r="52" spans="3:33" s="28" customFormat="1" ht="18" customHeight="1" x14ac:dyDescent="0.15"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3:33" s="28" customFormat="1" ht="18" customHeight="1" x14ac:dyDescent="0.15"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3:33" s="28" customFormat="1" ht="18" customHeight="1" x14ac:dyDescent="0.15"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3:33" s="28" customFormat="1" ht="18" customHeight="1" x14ac:dyDescent="0.15"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3:33" s="28" customFormat="1" ht="18" customHeight="1" x14ac:dyDescent="0.15"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3:33" s="28" customFormat="1" ht="18" customHeight="1" x14ac:dyDescent="0.15"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3:33" s="28" customFormat="1" ht="18" customHeight="1" x14ac:dyDescent="0.15"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3:33" s="28" customFormat="1" ht="17.25" customHeight="1" x14ac:dyDescent="0.15"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3:33" s="28" customFormat="1" ht="17.25" customHeight="1" x14ac:dyDescent="0.15"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3:33" s="28" customFormat="1" ht="17.25" customHeight="1" x14ac:dyDescent="0.15"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3:33" s="28" customFormat="1" ht="17.25" customHeight="1" x14ac:dyDescent="0.15"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3:33" s="28" customFormat="1" ht="17.25" customHeight="1" x14ac:dyDescent="0.15"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3:33" s="28" customFormat="1" ht="17.25" customHeight="1" x14ac:dyDescent="0.15"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21:32" s="28" customFormat="1" ht="17.25" customHeight="1" x14ac:dyDescent="0.15"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21:32" s="28" customFormat="1" ht="17.25" customHeight="1" x14ac:dyDescent="0.15"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21:32" s="28" customFormat="1" ht="17.25" customHeight="1" x14ac:dyDescent="0.15"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21:32" s="28" customFormat="1" ht="17.25" customHeight="1" x14ac:dyDescent="0.15"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21:32" s="28" customFormat="1" ht="17.25" customHeight="1" x14ac:dyDescent="0.15"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21:32" s="28" customFormat="1" ht="17.25" customHeight="1" x14ac:dyDescent="0.15"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21:32" s="28" customFormat="1" ht="17.25" customHeight="1" x14ac:dyDescent="0.15"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21:32" s="28" customFormat="1" ht="17.25" customHeight="1" x14ac:dyDescent="0.15"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21:32" s="28" customFormat="1" ht="17.25" customHeight="1" x14ac:dyDescent="0.15"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21:32" s="28" customFormat="1" ht="17.25" customHeight="1" x14ac:dyDescent="0.15"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21:32" s="28" customFormat="1" ht="17.25" customHeight="1" x14ac:dyDescent="0.15"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21:32" s="28" customFormat="1" ht="17.25" customHeight="1" x14ac:dyDescent="0.15"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21:32" s="28" customFormat="1" ht="17.25" customHeight="1" x14ac:dyDescent="0.15"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21:32" s="28" customFormat="1" ht="17.25" customHeight="1" x14ac:dyDescent="0.15"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21:32" s="28" customFormat="1" ht="17.25" customHeight="1" x14ac:dyDescent="0.15"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21:32" s="28" customFormat="1" ht="17.25" customHeight="1" x14ac:dyDescent="0.15"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21:32" s="28" customFormat="1" ht="17.25" customHeight="1" x14ac:dyDescent="0.15"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21:32" s="28" customFormat="1" ht="17.25" customHeight="1" x14ac:dyDescent="0.15"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21:32" s="28" customFormat="1" ht="17.25" customHeight="1" x14ac:dyDescent="0.15"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21:32" s="28" customFormat="1" ht="17.25" customHeight="1" x14ac:dyDescent="0.15"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21:32" s="28" customFormat="1" ht="17.25" customHeight="1" x14ac:dyDescent="0.15"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21:32" s="28" customFormat="1" ht="17.25" customHeight="1" x14ac:dyDescent="0.15"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21:32" s="28" customFormat="1" ht="17.25" customHeight="1" x14ac:dyDescent="0.15"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21:32" s="28" customFormat="1" ht="17.25" customHeight="1" x14ac:dyDescent="0.15"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21:32" s="28" customFormat="1" ht="17.25" customHeight="1" x14ac:dyDescent="0.15"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21:32" s="28" customFormat="1" ht="17.25" customHeight="1" x14ac:dyDescent="0.15"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21:32" s="28" customFormat="1" ht="17.25" customHeight="1" x14ac:dyDescent="0.15"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21:32" s="28" customFormat="1" ht="17.25" customHeight="1" x14ac:dyDescent="0.15"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21:32" s="28" customFormat="1" ht="17.25" customHeight="1" x14ac:dyDescent="0.15"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21:32" s="28" customFormat="1" ht="17.25" customHeight="1" x14ac:dyDescent="0.15"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21:32" s="28" customFormat="1" ht="17.25" customHeight="1" x14ac:dyDescent="0.15"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21:32" s="28" customFormat="1" ht="17.25" customHeight="1" x14ac:dyDescent="0.15"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21:32" s="28" customFormat="1" ht="17.25" customHeight="1" x14ac:dyDescent="0.15"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21:32" s="28" customFormat="1" ht="17.25" customHeight="1" x14ac:dyDescent="0.15"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21:32" s="28" customFormat="1" ht="17.25" customHeight="1" x14ac:dyDescent="0.15"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21:32" s="28" customFormat="1" ht="17.25" customHeight="1" x14ac:dyDescent="0.15"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21:32" s="28" customFormat="1" ht="17.25" customHeight="1" x14ac:dyDescent="0.15"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21:32" s="28" customFormat="1" ht="17.25" customHeight="1" x14ac:dyDescent="0.15"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21:32" s="28" customFormat="1" ht="17.25" customHeight="1" x14ac:dyDescent="0.15"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21:32" s="28" customFormat="1" ht="17.25" customHeight="1" x14ac:dyDescent="0.15"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21:32" s="28" customFormat="1" ht="17.25" customHeight="1" x14ac:dyDescent="0.15"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21:32" s="28" customFormat="1" ht="17.25" customHeight="1" x14ac:dyDescent="0.15"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21:32" s="28" customFormat="1" ht="17.25" customHeight="1" x14ac:dyDescent="0.15"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21:32" s="28" customFormat="1" ht="17.25" customHeight="1" x14ac:dyDescent="0.15"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21:32" s="28" customFormat="1" ht="17.25" customHeight="1" x14ac:dyDescent="0.15"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21:32" s="28" customFormat="1" ht="17.25" customHeight="1" x14ac:dyDescent="0.15"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21:32" s="28" customFormat="1" ht="17.25" customHeight="1" x14ac:dyDescent="0.15"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21:32" s="28" customFormat="1" ht="17.25" customHeight="1" x14ac:dyDescent="0.15"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21:32" s="28" customFormat="1" ht="17.25" customHeight="1" x14ac:dyDescent="0.15"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21:32" s="28" customFormat="1" ht="17.25" customHeight="1" x14ac:dyDescent="0.15"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21:32" s="28" customFormat="1" ht="17.25" customHeight="1" x14ac:dyDescent="0.15"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21:32" s="28" customFormat="1" ht="17.25" customHeight="1" x14ac:dyDescent="0.15"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21:32" s="28" customFormat="1" ht="17.25" customHeight="1" x14ac:dyDescent="0.15"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21:32" s="28" customFormat="1" ht="17.25" customHeight="1" x14ac:dyDescent="0.15"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21:32" s="28" customFormat="1" ht="17.25" customHeight="1" x14ac:dyDescent="0.15"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21:32" s="28" customFormat="1" ht="17.25" customHeight="1" x14ac:dyDescent="0.15"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21:32" s="28" customFormat="1" ht="17.25" customHeight="1" x14ac:dyDescent="0.15"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21:32" s="28" customFormat="1" ht="17.25" customHeight="1" x14ac:dyDescent="0.15"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21:32" s="28" customFormat="1" ht="17.25" customHeight="1" x14ac:dyDescent="0.15"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21:32" s="28" customFormat="1" ht="17.25" customHeight="1" x14ac:dyDescent="0.15"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21:32" s="28" customFormat="1" ht="17.25" customHeight="1" x14ac:dyDescent="0.15"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21:32" s="28" customFormat="1" ht="17.25" customHeight="1" x14ac:dyDescent="0.15"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21:32" s="28" customFormat="1" ht="17.25" customHeight="1" x14ac:dyDescent="0.15"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21:32" s="28" customFormat="1" ht="17.25" customHeight="1" x14ac:dyDescent="0.15"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21:32" s="28" customFormat="1" ht="17.25" customHeight="1" x14ac:dyDescent="0.15"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21:32" s="28" customFormat="1" ht="17.25" customHeight="1" x14ac:dyDescent="0.15"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21:32" s="28" customFormat="1" ht="17.25" customHeight="1" x14ac:dyDescent="0.15"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21:32" s="28" customFormat="1" ht="17.25" customHeight="1" x14ac:dyDescent="0.15"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21:32" s="28" customFormat="1" ht="17.25" customHeight="1" x14ac:dyDescent="0.15"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21:32" s="28" customFormat="1" ht="17.25" customHeight="1" x14ac:dyDescent="0.15"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21:32" s="28" customFormat="1" ht="17.25" customHeight="1" x14ac:dyDescent="0.15"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21:32" s="28" customFormat="1" ht="17.25" customHeight="1" x14ac:dyDescent="0.15"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21:32" s="28" customFormat="1" ht="17.25" customHeight="1" x14ac:dyDescent="0.15"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21:32" s="28" customFormat="1" ht="17.25" customHeight="1" x14ac:dyDescent="0.15"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21:32" s="28" customFormat="1" ht="17.25" customHeight="1" x14ac:dyDescent="0.15"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21:32" s="28" customFormat="1" ht="17.25" customHeight="1" x14ac:dyDescent="0.15"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21:32" s="28" customFormat="1" ht="17.25" customHeight="1" x14ac:dyDescent="0.15"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21:32" s="28" customFormat="1" ht="17.25" customHeight="1" x14ac:dyDescent="0.15"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21:32" s="28" customFormat="1" ht="17.25" customHeight="1" x14ac:dyDescent="0.15"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21:32" s="28" customFormat="1" ht="17.25" customHeight="1" x14ac:dyDescent="0.15"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21:32" s="28" customFormat="1" ht="17.25" customHeight="1" x14ac:dyDescent="0.15"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21:32" s="28" customFormat="1" ht="17.25" customHeight="1" x14ac:dyDescent="0.15"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21:32" s="28" customFormat="1" ht="17.25" customHeight="1" x14ac:dyDescent="0.15"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21:32" s="28" customFormat="1" ht="17.25" customHeight="1" x14ac:dyDescent="0.15"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21:32" s="28" customFormat="1" ht="17.25" customHeight="1" x14ac:dyDescent="0.15"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21:32" s="28" customFormat="1" ht="17.25" customHeight="1" x14ac:dyDescent="0.15"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21:32" s="28" customFormat="1" ht="17.25" customHeight="1" x14ac:dyDescent="0.15"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21:32" s="28" customFormat="1" ht="17.25" customHeight="1" x14ac:dyDescent="0.15"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21:32" s="28" customFormat="1" ht="17.25" customHeight="1" x14ac:dyDescent="0.15"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21:32" s="28" customFormat="1" ht="17.25" customHeight="1" x14ac:dyDescent="0.15"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21:32" s="28" customFormat="1" ht="17.25" customHeight="1" x14ac:dyDescent="0.15"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21:32" s="28" customFormat="1" ht="17.25" customHeight="1" x14ac:dyDescent="0.15"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21:32" s="28" customFormat="1" ht="17.25" customHeight="1" x14ac:dyDescent="0.15"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21:32" s="28" customFormat="1" ht="17.25" customHeight="1" x14ac:dyDescent="0.15"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21:32" s="28" customFormat="1" ht="17.25" customHeight="1" x14ac:dyDescent="0.15"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21:32" s="28" customFormat="1" ht="17.25" customHeight="1" x14ac:dyDescent="0.15"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3:32" s="28" customFormat="1" ht="17.25" customHeight="1" x14ac:dyDescent="0.15"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3:32" s="28" customFormat="1" ht="17.25" customHeight="1" x14ac:dyDescent="0.15"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3:32" ht="17.25" customHeight="1" x14ac:dyDescent="0.15"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</row>
    <row r="164" spans="3:32" ht="17.25" customHeight="1" x14ac:dyDescent="0.15"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</row>
    <row r="165" spans="3:32" ht="17.25" customHeight="1" x14ac:dyDescent="0.15"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</row>
    <row r="166" spans="3:32" ht="17.25" customHeight="1" x14ac:dyDescent="0.15"/>
    <row r="167" spans="3:32" ht="17.25" customHeight="1" x14ac:dyDescent="0.15"/>
    <row r="168" spans="3:32" ht="17.25" customHeight="1" x14ac:dyDescent="0.15"/>
    <row r="169" spans="3:32" ht="17.25" customHeight="1" x14ac:dyDescent="0.15"/>
    <row r="170" spans="3:32" ht="17.25" customHeight="1" x14ac:dyDescent="0.15"/>
    <row r="171" spans="3:32" ht="17.25" customHeight="1" x14ac:dyDescent="0.15"/>
    <row r="172" spans="3:32" ht="17.25" customHeight="1" x14ac:dyDescent="0.15"/>
    <row r="173" spans="3:32" ht="17.25" customHeight="1" x14ac:dyDescent="0.15"/>
    <row r="174" spans="3:32" ht="17.25" customHeight="1" x14ac:dyDescent="0.15"/>
    <row r="175" spans="3:32" ht="17.25" customHeight="1" x14ac:dyDescent="0.15"/>
    <row r="176" spans="3:32" ht="17.25" customHeight="1" x14ac:dyDescent="0.15"/>
    <row r="177" ht="17.25" customHeight="1" x14ac:dyDescent="0.15"/>
    <row r="178" ht="17.25" customHeight="1" x14ac:dyDescent="0.15"/>
    <row r="179" ht="17.25" customHeight="1" x14ac:dyDescent="0.15"/>
    <row r="180" ht="17.25" customHeight="1" x14ac:dyDescent="0.15"/>
    <row r="181" ht="17.25" customHeight="1" x14ac:dyDescent="0.15"/>
    <row r="182" ht="17.25" customHeight="1" x14ac:dyDescent="0.15"/>
    <row r="183" ht="17.25" customHeight="1" x14ac:dyDescent="0.15"/>
    <row r="184" ht="17.25" customHeight="1" x14ac:dyDescent="0.15"/>
    <row r="185" ht="17.25" customHeight="1" x14ac:dyDescent="0.15"/>
    <row r="186" ht="17.25" customHeight="1" x14ac:dyDescent="0.15"/>
    <row r="187" ht="17.25" customHeight="1" x14ac:dyDescent="0.15"/>
    <row r="188" ht="17.25" customHeight="1" x14ac:dyDescent="0.15"/>
    <row r="189" ht="17.25" customHeight="1" x14ac:dyDescent="0.15"/>
    <row r="190" ht="17.25" customHeight="1" x14ac:dyDescent="0.15"/>
    <row r="191" ht="17.25" customHeight="1" x14ac:dyDescent="0.15"/>
    <row r="192" ht="17.25" customHeight="1" x14ac:dyDescent="0.15"/>
    <row r="193" ht="17.25" customHeight="1" x14ac:dyDescent="0.15"/>
    <row r="194" ht="17.25" customHeight="1" x14ac:dyDescent="0.15"/>
    <row r="195" ht="17.25" customHeight="1" x14ac:dyDescent="0.15"/>
    <row r="196" ht="17.25" customHeight="1" x14ac:dyDescent="0.15"/>
    <row r="197" ht="17.25" customHeight="1" x14ac:dyDescent="0.15"/>
    <row r="198" ht="17.25" customHeight="1" x14ac:dyDescent="0.15"/>
    <row r="199" ht="17.25" customHeight="1" x14ac:dyDescent="0.15"/>
    <row r="200" ht="17.25" customHeight="1" x14ac:dyDescent="0.15"/>
    <row r="201" ht="17.25" customHeight="1" x14ac:dyDescent="0.15"/>
    <row r="202" ht="17.25" customHeight="1" x14ac:dyDescent="0.15"/>
    <row r="203" ht="17.25" customHeight="1" x14ac:dyDescent="0.15"/>
    <row r="204" ht="17.25" customHeight="1" x14ac:dyDescent="0.15"/>
    <row r="205" ht="17.25" customHeight="1" x14ac:dyDescent="0.15"/>
    <row r="206" ht="17.25" customHeight="1" x14ac:dyDescent="0.15"/>
    <row r="207" ht="17.25" customHeight="1" x14ac:dyDescent="0.15"/>
    <row r="208" ht="17.25" customHeight="1" x14ac:dyDescent="0.15"/>
    <row r="209" ht="17.25" customHeight="1" x14ac:dyDescent="0.15"/>
    <row r="210" ht="17.25" customHeight="1" x14ac:dyDescent="0.15"/>
    <row r="211" ht="17.25" customHeight="1" x14ac:dyDescent="0.15"/>
    <row r="212" ht="17.25" customHeight="1" x14ac:dyDescent="0.15"/>
    <row r="213" ht="17.25" customHeight="1" x14ac:dyDescent="0.15"/>
    <row r="214" ht="17.25" customHeight="1" x14ac:dyDescent="0.15"/>
    <row r="215" ht="17.25" customHeight="1" x14ac:dyDescent="0.15"/>
    <row r="216" ht="17.25" customHeight="1" x14ac:dyDescent="0.15"/>
    <row r="217" ht="17.25" customHeight="1" x14ac:dyDescent="0.15"/>
    <row r="218" ht="17.25" customHeight="1" x14ac:dyDescent="0.15"/>
    <row r="219" ht="17.25" customHeight="1" x14ac:dyDescent="0.15"/>
    <row r="220" ht="17.25" customHeight="1" x14ac:dyDescent="0.15"/>
    <row r="221" ht="17.25" customHeight="1" x14ac:dyDescent="0.15"/>
    <row r="222" ht="17.25" customHeight="1" x14ac:dyDescent="0.15"/>
    <row r="223" ht="17.25" customHeight="1" x14ac:dyDescent="0.15"/>
    <row r="224" ht="17.25" customHeight="1" x14ac:dyDescent="0.15"/>
    <row r="225" ht="17.25" customHeight="1" x14ac:dyDescent="0.15"/>
    <row r="226" ht="17.25" customHeight="1" x14ac:dyDescent="0.15"/>
    <row r="227" ht="17.25" customHeight="1" x14ac:dyDescent="0.15"/>
    <row r="228" ht="17.25" customHeight="1" x14ac:dyDescent="0.15"/>
    <row r="229" ht="17.25" customHeight="1" x14ac:dyDescent="0.15"/>
    <row r="230" ht="17.25" customHeight="1" x14ac:dyDescent="0.15"/>
    <row r="231" ht="17.25" customHeight="1" x14ac:dyDescent="0.15"/>
    <row r="232" ht="17.25" customHeight="1" x14ac:dyDescent="0.15"/>
    <row r="233" ht="17.25" customHeight="1" x14ac:dyDescent="0.15"/>
    <row r="234" ht="17.25" customHeight="1" x14ac:dyDescent="0.15"/>
    <row r="235" ht="17.25" customHeight="1" x14ac:dyDescent="0.15"/>
    <row r="236" ht="17.25" customHeight="1" x14ac:dyDescent="0.15"/>
    <row r="237" ht="17.25" customHeight="1" x14ac:dyDescent="0.15"/>
    <row r="238" ht="17.25" customHeight="1" x14ac:dyDescent="0.15"/>
    <row r="239" ht="17.25" customHeight="1" x14ac:dyDescent="0.15"/>
    <row r="240" ht="17.25" customHeight="1" x14ac:dyDescent="0.15"/>
    <row r="241" ht="17.25" customHeight="1" x14ac:dyDescent="0.15"/>
    <row r="242" ht="17.25" customHeight="1" x14ac:dyDescent="0.15"/>
    <row r="243" ht="17.25" customHeight="1" x14ac:dyDescent="0.15"/>
    <row r="244" ht="17.25" customHeight="1" x14ac:dyDescent="0.15"/>
    <row r="245" ht="17.25" customHeight="1" x14ac:dyDescent="0.15"/>
    <row r="246" ht="17.25" customHeight="1" x14ac:dyDescent="0.15"/>
    <row r="247" ht="17.25" customHeight="1" x14ac:dyDescent="0.15"/>
    <row r="248" ht="17.25" customHeight="1" x14ac:dyDescent="0.15"/>
    <row r="249" ht="17.25" customHeight="1" x14ac:dyDescent="0.15"/>
    <row r="250" ht="17.25" customHeight="1" x14ac:dyDescent="0.15"/>
    <row r="251" ht="17.25" customHeight="1" x14ac:dyDescent="0.15"/>
    <row r="252" ht="17.25" customHeight="1" x14ac:dyDescent="0.15"/>
    <row r="253" ht="17.25" customHeight="1" x14ac:dyDescent="0.15"/>
    <row r="254" ht="17.25" customHeight="1" x14ac:dyDescent="0.15"/>
    <row r="255" ht="17.25" customHeight="1" x14ac:dyDescent="0.15"/>
    <row r="256" ht="17.25" customHeight="1" x14ac:dyDescent="0.15"/>
    <row r="257" ht="17.25" customHeight="1" x14ac:dyDescent="0.15"/>
    <row r="258" ht="17.25" customHeight="1" x14ac:dyDescent="0.15"/>
    <row r="259" ht="17.25" customHeight="1" x14ac:dyDescent="0.15"/>
    <row r="260" ht="17.25" customHeight="1" x14ac:dyDescent="0.15"/>
    <row r="261" ht="17.25" customHeight="1" x14ac:dyDescent="0.15"/>
    <row r="262" ht="17.25" customHeight="1" x14ac:dyDescent="0.15"/>
    <row r="263" ht="17.25" customHeight="1" x14ac:dyDescent="0.15"/>
    <row r="264" ht="17.25" customHeight="1" x14ac:dyDescent="0.15"/>
    <row r="265" ht="17.25" customHeight="1" x14ac:dyDescent="0.15"/>
    <row r="266" ht="17.25" customHeight="1" x14ac:dyDescent="0.15"/>
    <row r="267" ht="17.25" customHeight="1" x14ac:dyDescent="0.15"/>
    <row r="268" ht="17.25" customHeight="1" x14ac:dyDescent="0.15"/>
    <row r="269" ht="17.25" customHeight="1" x14ac:dyDescent="0.15"/>
    <row r="270" ht="17.25" customHeight="1" x14ac:dyDescent="0.15"/>
    <row r="271" ht="17.25" customHeight="1" x14ac:dyDescent="0.15"/>
    <row r="272" ht="17.25" customHeight="1" x14ac:dyDescent="0.15"/>
    <row r="273" ht="17.25" customHeight="1" x14ac:dyDescent="0.15"/>
    <row r="274" ht="17.25" customHeight="1" x14ac:dyDescent="0.15"/>
    <row r="275" ht="17.25" customHeight="1" x14ac:dyDescent="0.15"/>
    <row r="276" ht="17.25" customHeight="1" x14ac:dyDescent="0.15"/>
    <row r="277" ht="17.25" customHeight="1" x14ac:dyDescent="0.15"/>
    <row r="278" ht="17.25" customHeight="1" x14ac:dyDescent="0.15"/>
    <row r="279" ht="17.25" customHeight="1" x14ac:dyDescent="0.15"/>
    <row r="280" ht="17.25" customHeight="1" x14ac:dyDescent="0.15"/>
    <row r="281" ht="17.25" customHeight="1" x14ac:dyDescent="0.15"/>
    <row r="282" ht="17.25" customHeight="1" x14ac:dyDescent="0.15"/>
    <row r="283" ht="17.25" customHeight="1" x14ac:dyDescent="0.15"/>
    <row r="284" ht="17.25" customHeight="1" x14ac:dyDescent="0.15"/>
    <row r="285" ht="17.25" customHeight="1" x14ac:dyDescent="0.15"/>
    <row r="286" ht="17.25" customHeight="1" x14ac:dyDescent="0.15"/>
    <row r="287" ht="17.25" customHeight="1" x14ac:dyDescent="0.15"/>
    <row r="288" ht="17.25" customHeight="1" x14ac:dyDescent="0.15"/>
    <row r="289" ht="17.25" customHeight="1" x14ac:dyDescent="0.15"/>
    <row r="290" ht="17.25" customHeight="1" x14ac:dyDescent="0.15"/>
    <row r="291" ht="17.25" customHeight="1" x14ac:dyDescent="0.15"/>
    <row r="292" ht="17.25" customHeight="1" x14ac:dyDescent="0.15"/>
    <row r="293" ht="17.25" customHeight="1" x14ac:dyDescent="0.15"/>
    <row r="294" ht="17.25" customHeight="1" x14ac:dyDescent="0.15"/>
    <row r="295" ht="17.25" customHeight="1" x14ac:dyDescent="0.15"/>
    <row r="296" ht="17.25" customHeight="1" x14ac:dyDescent="0.15"/>
    <row r="297" ht="17.25" customHeight="1" x14ac:dyDescent="0.15"/>
    <row r="298" ht="17.25" customHeight="1" x14ac:dyDescent="0.15"/>
    <row r="299" ht="17.25" customHeight="1" x14ac:dyDescent="0.15"/>
    <row r="300" ht="17.25" customHeight="1" x14ac:dyDescent="0.15"/>
    <row r="301" ht="17.25" customHeight="1" x14ac:dyDescent="0.15"/>
    <row r="302" ht="17.25" customHeight="1" x14ac:dyDescent="0.15"/>
    <row r="303" ht="17.25" customHeight="1" x14ac:dyDescent="0.15"/>
    <row r="304" ht="17.25" customHeight="1" x14ac:dyDescent="0.15"/>
    <row r="305" ht="17.25" customHeight="1" x14ac:dyDescent="0.15"/>
    <row r="306" ht="17.25" customHeight="1" x14ac:dyDescent="0.15"/>
    <row r="307" ht="17.25" customHeight="1" x14ac:dyDescent="0.15"/>
    <row r="308" ht="17.25" customHeight="1" x14ac:dyDescent="0.15"/>
    <row r="309" ht="17.25" customHeight="1" x14ac:dyDescent="0.15"/>
    <row r="310" ht="17.25" customHeight="1" x14ac:dyDescent="0.15"/>
    <row r="311" ht="17.25" customHeight="1" x14ac:dyDescent="0.15"/>
    <row r="312" ht="17.25" customHeight="1" x14ac:dyDescent="0.15"/>
    <row r="313" ht="17.25" customHeight="1" x14ac:dyDescent="0.15"/>
    <row r="314" ht="17.25" customHeight="1" x14ac:dyDescent="0.15"/>
    <row r="315" ht="17.25" customHeight="1" x14ac:dyDescent="0.15"/>
    <row r="316" ht="17.25" customHeight="1" x14ac:dyDescent="0.15"/>
    <row r="317" ht="17.25" customHeight="1" x14ac:dyDescent="0.15"/>
    <row r="318" ht="17.25" customHeight="1" x14ac:dyDescent="0.15"/>
    <row r="319" ht="17.25" customHeight="1" x14ac:dyDescent="0.15"/>
    <row r="320" ht="17.25" customHeight="1" x14ac:dyDescent="0.15"/>
    <row r="321" ht="17.25" customHeight="1" x14ac:dyDescent="0.15"/>
    <row r="322" ht="17.25" customHeight="1" x14ac:dyDescent="0.15"/>
    <row r="323" ht="17.25" customHeight="1" x14ac:dyDescent="0.15"/>
    <row r="324" ht="17.25" customHeight="1" x14ac:dyDescent="0.15"/>
    <row r="325" ht="17.25" customHeight="1" x14ac:dyDescent="0.15"/>
    <row r="326" ht="17.25" customHeight="1" x14ac:dyDescent="0.15"/>
    <row r="327" ht="17.25" customHeight="1" x14ac:dyDescent="0.15"/>
    <row r="328" ht="17.25" customHeight="1" x14ac:dyDescent="0.15"/>
    <row r="329" ht="17.25" customHeight="1" x14ac:dyDescent="0.15"/>
    <row r="330" ht="17.25" customHeight="1" x14ac:dyDescent="0.15"/>
    <row r="331" ht="17.25" customHeight="1" x14ac:dyDescent="0.15"/>
    <row r="332" ht="17.25" customHeight="1" x14ac:dyDescent="0.15"/>
    <row r="333" ht="17.25" customHeight="1" x14ac:dyDescent="0.15"/>
    <row r="334" ht="17.25" customHeight="1" x14ac:dyDescent="0.15"/>
    <row r="335" ht="17.25" customHeight="1" x14ac:dyDescent="0.15"/>
    <row r="336" ht="17.25" customHeight="1" x14ac:dyDescent="0.15"/>
    <row r="337" ht="17.25" customHeight="1" x14ac:dyDescent="0.15"/>
    <row r="338" ht="17.25" customHeight="1" x14ac:dyDescent="0.15"/>
    <row r="339" ht="17.25" customHeight="1" x14ac:dyDescent="0.15"/>
    <row r="340" ht="17.25" customHeight="1" x14ac:dyDescent="0.15"/>
    <row r="341" ht="17.25" customHeight="1" x14ac:dyDescent="0.15"/>
    <row r="342" ht="17.25" customHeight="1" x14ac:dyDescent="0.15"/>
    <row r="343" ht="17.25" customHeight="1" x14ac:dyDescent="0.15"/>
    <row r="344" ht="17.25" customHeight="1" x14ac:dyDescent="0.15"/>
    <row r="345" ht="17.25" customHeight="1" x14ac:dyDescent="0.15"/>
    <row r="346" ht="17.25" customHeight="1" x14ac:dyDescent="0.15"/>
    <row r="347" ht="17.25" customHeight="1" x14ac:dyDescent="0.15"/>
    <row r="348" ht="17.25" customHeight="1" x14ac:dyDescent="0.15"/>
    <row r="349" ht="17.25" customHeight="1" x14ac:dyDescent="0.15"/>
    <row r="350" ht="17.25" customHeight="1" x14ac:dyDescent="0.15"/>
    <row r="351" ht="17.25" customHeight="1" x14ac:dyDescent="0.15"/>
    <row r="352" ht="17.25" customHeight="1" x14ac:dyDescent="0.15"/>
    <row r="353" ht="17.25" customHeight="1" x14ac:dyDescent="0.15"/>
    <row r="354" ht="17.25" customHeight="1" x14ac:dyDescent="0.15"/>
    <row r="355" ht="17.25" customHeight="1" x14ac:dyDescent="0.15"/>
    <row r="356" ht="17.25" customHeight="1" x14ac:dyDescent="0.15"/>
    <row r="357" ht="17.25" customHeight="1" x14ac:dyDescent="0.15"/>
    <row r="358" ht="17.25" customHeight="1" x14ac:dyDescent="0.15"/>
    <row r="359" ht="17.25" customHeight="1" x14ac:dyDescent="0.15"/>
    <row r="360" ht="17.25" customHeight="1" x14ac:dyDescent="0.15"/>
    <row r="361" ht="17.25" customHeight="1" x14ac:dyDescent="0.15"/>
    <row r="362" ht="17.25" customHeight="1" x14ac:dyDescent="0.15"/>
    <row r="363" ht="17.25" customHeight="1" x14ac:dyDescent="0.15"/>
    <row r="364" ht="17.25" customHeight="1" x14ac:dyDescent="0.15"/>
    <row r="365" ht="17.25" customHeight="1" x14ac:dyDescent="0.15"/>
    <row r="366" ht="17.25" customHeight="1" x14ac:dyDescent="0.15"/>
    <row r="367" ht="17.25" customHeight="1" x14ac:dyDescent="0.15"/>
    <row r="368" ht="17.25" customHeight="1" x14ac:dyDescent="0.15"/>
    <row r="369" ht="17.25" customHeight="1" x14ac:dyDescent="0.15"/>
    <row r="370" ht="17.25" customHeight="1" x14ac:dyDescent="0.15"/>
    <row r="371" ht="17.25" customHeight="1" x14ac:dyDescent="0.15"/>
    <row r="372" ht="17.25" customHeight="1" x14ac:dyDescent="0.15"/>
    <row r="373" ht="17.25" customHeight="1" x14ac:dyDescent="0.15"/>
    <row r="374" ht="17.25" customHeight="1" x14ac:dyDescent="0.15"/>
    <row r="375" ht="17.25" customHeight="1" x14ac:dyDescent="0.15"/>
    <row r="376" ht="17.25" customHeight="1" x14ac:dyDescent="0.15"/>
    <row r="377" ht="17.25" customHeight="1" x14ac:dyDescent="0.15"/>
    <row r="378" ht="17.25" customHeight="1" x14ac:dyDescent="0.15"/>
    <row r="379" ht="17.25" customHeight="1" x14ac:dyDescent="0.15"/>
    <row r="380" ht="17.25" customHeight="1" x14ac:dyDescent="0.15"/>
    <row r="381" ht="17.25" customHeight="1" x14ac:dyDescent="0.15"/>
    <row r="382" ht="17.25" customHeight="1" x14ac:dyDescent="0.15"/>
    <row r="383" ht="17.25" customHeight="1" x14ac:dyDescent="0.15"/>
    <row r="384" ht="17.25" customHeight="1" x14ac:dyDescent="0.15"/>
    <row r="385" ht="17.25" customHeight="1" x14ac:dyDescent="0.15"/>
    <row r="386" ht="17.25" customHeight="1" x14ac:dyDescent="0.15"/>
    <row r="387" ht="17.25" customHeight="1" x14ac:dyDescent="0.15"/>
    <row r="388" ht="17.25" customHeight="1" x14ac:dyDescent="0.15"/>
    <row r="389" ht="17.25" customHeight="1" x14ac:dyDescent="0.15"/>
    <row r="390" ht="17.25" customHeight="1" x14ac:dyDescent="0.15"/>
    <row r="391" ht="17.25" customHeight="1" x14ac:dyDescent="0.15"/>
    <row r="392" ht="17.25" customHeight="1" x14ac:dyDescent="0.15"/>
    <row r="393" ht="17.25" customHeight="1" x14ac:dyDescent="0.15"/>
    <row r="394" ht="17.25" customHeight="1" x14ac:dyDescent="0.15"/>
    <row r="395" ht="17.25" customHeight="1" x14ac:dyDescent="0.15"/>
    <row r="396" ht="17.25" customHeight="1" x14ac:dyDescent="0.15"/>
    <row r="397" ht="17.25" customHeight="1" x14ac:dyDescent="0.15"/>
    <row r="398" ht="17.25" customHeight="1" x14ac:dyDescent="0.15"/>
    <row r="399" ht="17.25" customHeight="1" x14ac:dyDescent="0.15"/>
    <row r="400" ht="17.25" customHeight="1" x14ac:dyDescent="0.15"/>
    <row r="401" ht="17.25" customHeight="1" x14ac:dyDescent="0.15"/>
    <row r="402" ht="17.25" customHeight="1" x14ac:dyDescent="0.15"/>
    <row r="403" ht="17.25" customHeight="1" x14ac:dyDescent="0.15"/>
    <row r="404" ht="17.25" customHeight="1" x14ac:dyDescent="0.15"/>
    <row r="405" ht="17.25" customHeight="1" x14ac:dyDescent="0.15"/>
    <row r="406" ht="17.25" customHeight="1" x14ac:dyDescent="0.15"/>
    <row r="407" ht="17.25" customHeight="1" x14ac:dyDescent="0.15"/>
    <row r="408" ht="17.25" customHeight="1" x14ac:dyDescent="0.15"/>
    <row r="409" ht="17.25" customHeight="1" x14ac:dyDescent="0.15"/>
    <row r="410" ht="17.25" customHeight="1" x14ac:dyDescent="0.15"/>
    <row r="411" ht="17.25" customHeight="1" x14ac:dyDescent="0.15"/>
    <row r="412" ht="17.25" customHeight="1" x14ac:dyDescent="0.15"/>
    <row r="413" ht="17.25" customHeight="1" x14ac:dyDescent="0.15"/>
    <row r="414" ht="17.25" customHeight="1" x14ac:dyDescent="0.15"/>
    <row r="415" ht="17.25" customHeight="1" x14ac:dyDescent="0.15"/>
    <row r="416" ht="17.25" customHeight="1" x14ac:dyDescent="0.15"/>
    <row r="417" ht="17.25" customHeight="1" x14ac:dyDescent="0.15"/>
    <row r="418" ht="17.25" customHeight="1" x14ac:dyDescent="0.15"/>
    <row r="419" ht="17.25" customHeight="1" x14ac:dyDescent="0.15"/>
    <row r="420" ht="17.25" customHeight="1" x14ac:dyDescent="0.15"/>
    <row r="421" ht="17.25" customHeight="1" x14ac:dyDescent="0.15"/>
    <row r="422" ht="17.25" customHeight="1" x14ac:dyDescent="0.15"/>
    <row r="423" ht="17.25" customHeight="1" x14ac:dyDescent="0.15"/>
    <row r="424" ht="17.25" customHeight="1" x14ac:dyDescent="0.15"/>
    <row r="425" ht="17.25" customHeight="1" x14ac:dyDescent="0.15"/>
    <row r="426" ht="17.25" customHeight="1" x14ac:dyDescent="0.15"/>
    <row r="427" ht="17.25" customHeight="1" x14ac:dyDescent="0.15"/>
    <row r="428" ht="17.25" customHeight="1" x14ac:dyDescent="0.15"/>
    <row r="429" ht="17.25" customHeight="1" x14ac:dyDescent="0.15"/>
    <row r="430" ht="17.25" customHeight="1" x14ac:dyDescent="0.15"/>
    <row r="431" ht="17.25" customHeight="1" x14ac:dyDescent="0.15"/>
    <row r="432" ht="17.25" customHeight="1" x14ac:dyDescent="0.15"/>
    <row r="433" ht="17.25" customHeight="1" x14ac:dyDescent="0.15"/>
    <row r="434" ht="17.25" customHeight="1" x14ac:dyDescent="0.15"/>
    <row r="435" ht="17.25" customHeight="1" x14ac:dyDescent="0.15"/>
    <row r="436" ht="17.25" customHeight="1" x14ac:dyDescent="0.15"/>
    <row r="437" ht="17.25" customHeight="1" x14ac:dyDescent="0.15"/>
    <row r="438" ht="17.25" customHeight="1" x14ac:dyDescent="0.15"/>
    <row r="439" ht="17.25" customHeight="1" x14ac:dyDescent="0.15"/>
    <row r="440" ht="17.25" customHeight="1" x14ac:dyDescent="0.15"/>
    <row r="441" ht="17.25" customHeight="1" x14ac:dyDescent="0.15"/>
    <row r="442" ht="17.25" customHeight="1" x14ac:dyDescent="0.15"/>
    <row r="443" ht="17.25" customHeight="1" x14ac:dyDescent="0.15"/>
    <row r="444" ht="17.25" customHeight="1" x14ac:dyDescent="0.15"/>
    <row r="445" ht="17.25" customHeight="1" x14ac:dyDescent="0.15"/>
    <row r="446" ht="17.25" customHeight="1" x14ac:dyDescent="0.15"/>
    <row r="447" ht="17.25" customHeight="1" x14ac:dyDescent="0.15"/>
    <row r="448" ht="17.25" customHeight="1" x14ac:dyDescent="0.15"/>
    <row r="449" ht="17.25" customHeight="1" x14ac:dyDescent="0.15"/>
    <row r="450" ht="17.25" customHeight="1" x14ac:dyDescent="0.15"/>
    <row r="451" ht="17.25" customHeight="1" x14ac:dyDescent="0.15"/>
    <row r="452" ht="17.25" customHeight="1" x14ac:dyDescent="0.15"/>
    <row r="453" ht="17.25" customHeight="1" x14ac:dyDescent="0.15"/>
    <row r="454" ht="17.25" customHeight="1" x14ac:dyDescent="0.15"/>
    <row r="455" ht="17.25" customHeight="1" x14ac:dyDescent="0.15"/>
    <row r="456" ht="17.25" customHeight="1" x14ac:dyDescent="0.15"/>
    <row r="457" ht="17.25" customHeight="1" x14ac:dyDescent="0.15"/>
    <row r="458" ht="17.25" customHeight="1" x14ac:dyDescent="0.15"/>
    <row r="459" ht="17.25" customHeight="1" x14ac:dyDescent="0.15"/>
    <row r="460" ht="17.25" customHeight="1" x14ac:dyDescent="0.15"/>
    <row r="461" ht="17.25" customHeight="1" x14ac:dyDescent="0.15"/>
    <row r="462" ht="17.25" customHeight="1" x14ac:dyDescent="0.15"/>
    <row r="463" ht="17.25" customHeight="1" x14ac:dyDescent="0.15"/>
    <row r="464" ht="17.25" customHeight="1" x14ac:dyDescent="0.15"/>
    <row r="465" ht="17.25" customHeight="1" x14ac:dyDescent="0.15"/>
    <row r="466" ht="17.25" customHeight="1" x14ac:dyDescent="0.15"/>
    <row r="467" ht="17.25" customHeight="1" x14ac:dyDescent="0.15"/>
    <row r="468" ht="17.25" customHeight="1" x14ac:dyDescent="0.15"/>
    <row r="469" ht="17.25" customHeight="1" x14ac:dyDescent="0.15"/>
    <row r="470" ht="17.25" customHeight="1" x14ac:dyDescent="0.15"/>
    <row r="471" ht="17.25" customHeight="1" x14ac:dyDescent="0.15"/>
    <row r="472" ht="17.25" customHeight="1" x14ac:dyDescent="0.15"/>
    <row r="473" ht="17.25" customHeight="1" x14ac:dyDescent="0.15"/>
    <row r="474" ht="17.25" customHeight="1" x14ac:dyDescent="0.15"/>
    <row r="475" ht="17.25" customHeight="1" x14ac:dyDescent="0.15"/>
    <row r="476" ht="17.25" customHeight="1" x14ac:dyDescent="0.15"/>
    <row r="477" ht="17.25" customHeight="1" x14ac:dyDescent="0.15"/>
    <row r="478" ht="17.25" customHeight="1" x14ac:dyDescent="0.15"/>
    <row r="479" ht="17.25" customHeight="1" x14ac:dyDescent="0.15"/>
    <row r="480" ht="17.25" customHeight="1" x14ac:dyDescent="0.15"/>
    <row r="481" ht="17.25" customHeight="1" x14ac:dyDescent="0.15"/>
    <row r="482" ht="17.25" customHeight="1" x14ac:dyDescent="0.15"/>
    <row r="483" ht="17.25" customHeight="1" x14ac:dyDescent="0.15"/>
    <row r="484" ht="17.25" customHeight="1" x14ac:dyDescent="0.15"/>
    <row r="485" ht="17.25" customHeight="1" x14ac:dyDescent="0.15"/>
    <row r="486" ht="17.25" customHeight="1" x14ac:dyDescent="0.15"/>
    <row r="487" ht="17.25" customHeight="1" x14ac:dyDescent="0.15"/>
    <row r="488" ht="17.25" customHeight="1" x14ac:dyDescent="0.15"/>
    <row r="489" ht="17.25" customHeight="1" x14ac:dyDescent="0.15"/>
    <row r="490" ht="17.25" customHeight="1" x14ac:dyDescent="0.15"/>
    <row r="491" ht="17.25" customHeight="1" x14ac:dyDescent="0.15"/>
    <row r="492" ht="17.25" customHeight="1" x14ac:dyDescent="0.15"/>
    <row r="493" ht="17.25" customHeight="1" x14ac:dyDescent="0.15"/>
    <row r="494" ht="17.25" customHeight="1" x14ac:dyDescent="0.15"/>
    <row r="495" ht="17.25" customHeight="1" x14ac:dyDescent="0.15"/>
    <row r="496" ht="17.25" customHeight="1" x14ac:dyDescent="0.15"/>
    <row r="497" ht="17.25" customHeight="1" x14ac:dyDescent="0.15"/>
    <row r="498" ht="17.25" customHeight="1" x14ac:dyDescent="0.15"/>
    <row r="499" ht="17.25" customHeight="1" x14ac:dyDescent="0.15"/>
    <row r="500" ht="17.25" customHeight="1" x14ac:dyDescent="0.15"/>
    <row r="501" ht="17.25" customHeight="1" x14ac:dyDescent="0.15"/>
    <row r="502" ht="17.25" customHeight="1" x14ac:dyDescent="0.15"/>
    <row r="503" ht="17.25" customHeight="1" x14ac:dyDescent="0.15"/>
    <row r="504" ht="17.25" customHeight="1" x14ac:dyDescent="0.15"/>
    <row r="505" ht="17.25" customHeight="1" x14ac:dyDescent="0.15"/>
    <row r="506" ht="17.25" customHeight="1" x14ac:dyDescent="0.15"/>
    <row r="507" ht="17.25" customHeight="1" x14ac:dyDescent="0.15"/>
    <row r="508" ht="17.25" customHeight="1" x14ac:dyDescent="0.15"/>
    <row r="509" ht="17.25" customHeight="1" x14ac:dyDescent="0.15"/>
    <row r="510" ht="17.25" customHeight="1" x14ac:dyDescent="0.15"/>
    <row r="511" ht="17.25" customHeight="1" x14ac:dyDescent="0.15"/>
    <row r="512" ht="17.25" customHeight="1" x14ac:dyDescent="0.15"/>
    <row r="513" ht="17.25" customHeight="1" x14ac:dyDescent="0.15"/>
    <row r="514" ht="17.25" customHeight="1" x14ac:dyDescent="0.15"/>
    <row r="515" ht="17.25" customHeight="1" x14ac:dyDescent="0.15"/>
    <row r="516" ht="17.25" customHeight="1" x14ac:dyDescent="0.15"/>
    <row r="517" ht="17.25" customHeight="1" x14ac:dyDescent="0.15"/>
    <row r="518" ht="17.25" customHeight="1" x14ac:dyDescent="0.15"/>
    <row r="519" ht="17.25" customHeight="1" x14ac:dyDescent="0.15"/>
    <row r="520" ht="17.25" customHeight="1" x14ac:dyDescent="0.15"/>
    <row r="521" ht="17.25" customHeight="1" x14ac:dyDescent="0.15"/>
    <row r="522" ht="17.25" customHeight="1" x14ac:dyDescent="0.15"/>
    <row r="523" ht="17.25" customHeight="1" x14ac:dyDescent="0.15"/>
    <row r="524" ht="17.25" customHeight="1" x14ac:dyDescent="0.15"/>
    <row r="525" ht="17.25" customHeight="1" x14ac:dyDescent="0.15"/>
    <row r="526" ht="17.25" customHeight="1" x14ac:dyDescent="0.15"/>
    <row r="527" ht="17.25" customHeight="1" x14ac:dyDescent="0.15"/>
    <row r="528" ht="17.25" customHeight="1" x14ac:dyDescent="0.15"/>
    <row r="529" ht="17.25" customHeight="1" x14ac:dyDescent="0.15"/>
    <row r="530" ht="17.25" customHeight="1" x14ac:dyDescent="0.15"/>
    <row r="531" ht="17.25" customHeight="1" x14ac:dyDescent="0.15"/>
    <row r="532" ht="17.25" customHeight="1" x14ac:dyDescent="0.15"/>
    <row r="533" ht="17.25" customHeight="1" x14ac:dyDescent="0.15"/>
    <row r="534" ht="17.25" customHeight="1" x14ac:dyDescent="0.15"/>
    <row r="535" ht="17.25" customHeight="1" x14ac:dyDescent="0.15"/>
    <row r="536" ht="17.25" customHeight="1" x14ac:dyDescent="0.15"/>
    <row r="537" ht="17.25" customHeight="1" x14ac:dyDescent="0.15"/>
    <row r="538" ht="17.25" customHeight="1" x14ac:dyDescent="0.15"/>
    <row r="539" ht="17.25" customHeight="1" x14ac:dyDescent="0.15"/>
    <row r="540" ht="17.25" customHeight="1" x14ac:dyDescent="0.15"/>
    <row r="541" ht="17.25" customHeight="1" x14ac:dyDescent="0.15"/>
    <row r="542" ht="17.25" customHeight="1" x14ac:dyDescent="0.15"/>
    <row r="543" ht="17.25" customHeight="1" x14ac:dyDescent="0.15"/>
    <row r="544" ht="17.25" customHeight="1" x14ac:dyDescent="0.15"/>
    <row r="545" ht="17.25" customHeight="1" x14ac:dyDescent="0.15"/>
    <row r="546" ht="17.25" customHeight="1" x14ac:dyDescent="0.15"/>
    <row r="547" ht="17.25" customHeight="1" x14ac:dyDescent="0.15"/>
    <row r="548" ht="17.25" customHeight="1" x14ac:dyDescent="0.15"/>
    <row r="549" ht="17.25" customHeight="1" x14ac:dyDescent="0.15"/>
    <row r="550" ht="17.25" customHeight="1" x14ac:dyDescent="0.15"/>
    <row r="551" ht="17.25" customHeight="1" x14ac:dyDescent="0.15"/>
    <row r="552" ht="17.25" customHeight="1" x14ac:dyDescent="0.15"/>
    <row r="553" ht="17.25" customHeight="1" x14ac:dyDescent="0.15"/>
    <row r="554" ht="17.25" customHeight="1" x14ac:dyDescent="0.15"/>
    <row r="555" ht="17.25" customHeight="1" x14ac:dyDescent="0.15"/>
    <row r="556" ht="17.25" customHeight="1" x14ac:dyDescent="0.15"/>
    <row r="557" ht="17.25" customHeight="1" x14ac:dyDescent="0.15"/>
    <row r="558" ht="17.25" customHeight="1" x14ac:dyDescent="0.15"/>
    <row r="559" ht="17.25" customHeight="1" x14ac:dyDescent="0.15"/>
    <row r="560" ht="17.25" customHeight="1" x14ac:dyDescent="0.15"/>
    <row r="561" ht="17.25" customHeight="1" x14ac:dyDescent="0.15"/>
    <row r="562" ht="17.25" customHeight="1" x14ac:dyDescent="0.15"/>
    <row r="563" ht="17.25" customHeight="1" x14ac:dyDescent="0.15"/>
    <row r="564" ht="17.25" customHeight="1" x14ac:dyDescent="0.15"/>
    <row r="565" ht="17.25" customHeight="1" x14ac:dyDescent="0.15"/>
    <row r="566" ht="17.25" customHeight="1" x14ac:dyDescent="0.15"/>
    <row r="567" ht="17.25" customHeight="1" x14ac:dyDescent="0.15"/>
    <row r="568" ht="17.25" customHeight="1" x14ac:dyDescent="0.15"/>
    <row r="569" ht="17.25" customHeight="1" x14ac:dyDescent="0.15"/>
    <row r="570" ht="17.25" customHeight="1" x14ac:dyDescent="0.15"/>
    <row r="571" ht="17.25" customHeight="1" x14ac:dyDescent="0.15"/>
    <row r="572" ht="17.25" customHeight="1" x14ac:dyDescent="0.15"/>
    <row r="573" ht="17.25" customHeight="1" x14ac:dyDescent="0.15"/>
    <row r="574" ht="17.25" customHeight="1" x14ac:dyDescent="0.15"/>
    <row r="575" ht="17.25" customHeight="1" x14ac:dyDescent="0.15"/>
    <row r="576" ht="17.25" customHeight="1" x14ac:dyDescent="0.15"/>
    <row r="577" ht="17.25" customHeight="1" x14ac:dyDescent="0.15"/>
    <row r="578" ht="17.25" customHeight="1" x14ac:dyDescent="0.15"/>
    <row r="579" ht="17.25" customHeight="1" x14ac:dyDescent="0.15"/>
    <row r="580" ht="17.25" customHeight="1" x14ac:dyDescent="0.15"/>
    <row r="581" ht="17.25" customHeight="1" x14ac:dyDescent="0.15"/>
    <row r="582" ht="17.25" customHeight="1" x14ac:dyDescent="0.15"/>
    <row r="583" ht="17.25" customHeight="1" x14ac:dyDescent="0.15"/>
    <row r="584" ht="17.25" customHeight="1" x14ac:dyDescent="0.15"/>
    <row r="585" ht="17.25" customHeight="1" x14ac:dyDescent="0.15"/>
    <row r="586" ht="17.25" customHeight="1" x14ac:dyDescent="0.15"/>
    <row r="587" ht="17.25" customHeight="1" x14ac:dyDescent="0.15"/>
    <row r="588" ht="17.25" customHeight="1" x14ac:dyDescent="0.15"/>
    <row r="589" ht="17.25" customHeight="1" x14ac:dyDescent="0.15"/>
    <row r="590" ht="17.25" customHeight="1" x14ac:dyDescent="0.15"/>
    <row r="591" ht="17.25" customHeight="1" x14ac:dyDescent="0.15"/>
    <row r="592" ht="17.25" customHeight="1" x14ac:dyDescent="0.15"/>
    <row r="593" ht="17.25" customHeight="1" x14ac:dyDescent="0.15"/>
    <row r="594" ht="17.25" customHeight="1" x14ac:dyDescent="0.15"/>
    <row r="595" ht="17.25" customHeight="1" x14ac:dyDescent="0.15"/>
    <row r="596" ht="17.25" customHeight="1" x14ac:dyDescent="0.15"/>
    <row r="597" ht="17.25" customHeight="1" x14ac:dyDescent="0.15"/>
    <row r="598" ht="17.25" customHeight="1" x14ac:dyDescent="0.15"/>
    <row r="599" ht="17.25" customHeight="1" x14ac:dyDescent="0.15"/>
    <row r="600" ht="17.25" customHeight="1" x14ac:dyDescent="0.15"/>
    <row r="601" ht="17.25" customHeight="1" x14ac:dyDescent="0.15"/>
    <row r="602" ht="17.25" customHeight="1" x14ac:dyDescent="0.15"/>
    <row r="603" ht="17.25" customHeight="1" x14ac:dyDescent="0.15"/>
    <row r="604" ht="17.25" customHeight="1" x14ac:dyDescent="0.15"/>
    <row r="605" ht="17.25" customHeight="1" x14ac:dyDescent="0.15"/>
    <row r="606" ht="17.25" customHeight="1" x14ac:dyDescent="0.15"/>
    <row r="607" ht="17.25" customHeight="1" x14ac:dyDescent="0.15"/>
    <row r="608" ht="17.25" customHeight="1" x14ac:dyDescent="0.15"/>
    <row r="609" ht="17.25" customHeight="1" x14ac:dyDescent="0.15"/>
    <row r="610" ht="17.25" customHeight="1" x14ac:dyDescent="0.15"/>
    <row r="611" ht="17.25" customHeight="1" x14ac:dyDescent="0.15"/>
    <row r="612" ht="17.25" customHeight="1" x14ac:dyDescent="0.15"/>
    <row r="613" ht="17.25" customHeight="1" x14ac:dyDescent="0.15"/>
    <row r="614" ht="17.25" customHeight="1" x14ac:dyDescent="0.15"/>
    <row r="615" ht="17.25" customHeight="1" x14ac:dyDescent="0.15"/>
    <row r="616" ht="17.25" customHeight="1" x14ac:dyDescent="0.15"/>
    <row r="617" ht="17.25" customHeight="1" x14ac:dyDescent="0.15"/>
    <row r="618" ht="17.25" customHeight="1" x14ac:dyDescent="0.15"/>
    <row r="619" ht="17.25" customHeight="1" x14ac:dyDescent="0.15"/>
    <row r="620" ht="17.25" customHeight="1" x14ac:dyDescent="0.15"/>
    <row r="621" ht="17.25" customHeight="1" x14ac:dyDescent="0.15"/>
    <row r="622" ht="17.25" customHeight="1" x14ac:dyDescent="0.15"/>
    <row r="623" ht="17.25" customHeight="1" x14ac:dyDescent="0.15"/>
    <row r="624" ht="17.25" customHeight="1" x14ac:dyDescent="0.15"/>
    <row r="625" ht="17.25" customHeight="1" x14ac:dyDescent="0.15"/>
    <row r="626" ht="17.25" customHeight="1" x14ac:dyDescent="0.15"/>
    <row r="627" ht="17.25" customHeight="1" x14ac:dyDescent="0.15"/>
    <row r="628" ht="17.25" customHeight="1" x14ac:dyDescent="0.15"/>
    <row r="629" ht="17.25" customHeight="1" x14ac:dyDescent="0.15"/>
    <row r="630" ht="17.25" customHeight="1" x14ac:dyDescent="0.15"/>
    <row r="631" ht="17.25" customHeight="1" x14ac:dyDescent="0.15"/>
    <row r="632" ht="17.25" customHeight="1" x14ac:dyDescent="0.15"/>
    <row r="633" ht="17.25" customHeight="1" x14ac:dyDescent="0.15"/>
    <row r="634" ht="17.25" customHeight="1" x14ac:dyDescent="0.15"/>
    <row r="635" ht="17.25" customHeight="1" x14ac:dyDescent="0.15"/>
    <row r="636" ht="17.25" customHeight="1" x14ac:dyDescent="0.15"/>
    <row r="637" ht="17.25" customHeight="1" x14ac:dyDescent="0.15"/>
    <row r="638" ht="17.25" customHeight="1" x14ac:dyDescent="0.15"/>
    <row r="639" ht="17.25" customHeight="1" x14ac:dyDescent="0.15"/>
    <row r="640" ht="17.25" customHeight="1" x14ac:dyDescent="0.15"/>
    <row r="641" ht="17.25" customHeight="1" x14ac:dyDescent="0.15"/>
    <row r="642" ht="17.25" customHeight="1" x14ac:dyDescent="0.15"/>
    <row r="643" ht="17.25" customHeight="1" x14ac:dyDescent="0.15"/>
    <row r="644" ht="17.25" customHeight="1" x14ac:dyDescent="0.15"/>
    <row r="645" ht="17.25" customHeight="1" x14ac:dyDescent="0.15"/>
    <row r="646" ht="17.25" customHeight="1" x14ac:dyDescent="0.15"/>
    <row r="647" ht="17.25" customHeight="1" x14ac:dyDescent="0.15"/>
    <row r="648" ht="17.25" customHeight="1" x14ac:dyDescent="0.15"/>
    <row r="649" ht="17.25" customHeight="1" x14ac:dyDescent="0.15"/>
    <row r="650" ht="17.25" customHeight="1" x14ac:dyDescent="0.15"/>
    <row r="651" ht="17.25" customHeight="1" x14ac:dyDescent="0.15"/>
    <row r="652" ht="17.25" customHeight="1" x14ac:dyDescent="0.15"/>
    <row r="653" ht="17.25" customHeight="1" x14ac:dyDescent="0.15"/>
    <row r="654" ht="17.25" customHeight="1" x14ac:dyDescent="0.15"/>
    <row r="655" ht="17.25" customHeight="1" x14ac:dyDescent="0.15"/>
    <row r="656" ht="17.25" customHeight="1" x14ac:dyDescent="0.15"/>
    <row r="657" ht="17.25" customHeight="1" x14ac:dyDescent="0.15"/>
    <row r="658" ht="17.25" customHeight="1" x14ac:dyDescent="0.15"/>
    <row r="659" ht="17.25" customHeight="1" x14ac:dyDescent="0.15"/>
    <row r="660" ht="17.25" customHeight="1" x14ac:dyDescent="0.15"/>
    <row r="661" ht="17.25" customHeight="1" x14ac:dyDescent="0.15"/>
    <row r="662" ht="17.25" customHeight="1" x14ac:dyDescent="0.15"/>
    <row r="663" ht="17.25" customHeight="1" x14ac:dyDescent="0.15"/>
    <row r="664" ht="17.25" customHeight="1" x14ac:dyDescent="0.15"/>
    <row r="665" ht="17.25" customHeight="1" x14ac:dyDescent="0.15"/>
    <row r="666" ht="17.25" customHeight="1" x14ac:dyDescent="0.15"/>
    <row r="667" ht="17.25" customHeight="1" x14ac:dyDescent="0.15"/>
    <row r="668" ht="17.25" customHeight="1" x14ac:dyDescent="0.15"/>
    <row r="669" ht="17.25" customHeight="1" x14ac:dyDescent="0.15"/>
    <row r="670" ht="17.25" customHeight="1" x14ac:dyDescent="0.15"/>
    <row r="671" ht="17.25" customHeight="1" x14ac:dyDescent="0.15"/>
    <row r="672" ht="17.25" customHeight="1" x14ac:dyDescent="0.15"/>
    <row r="673" ht="17.25" customHeight="1" x14ac:dyDescent="0.15"/>
    <row r="674" ht="17.25" customHeight="1" x14ac:dyDescent="0.15"/>
    <row r="675" ht="17.25" customHeight="1" x14ac:dyDescent="0.15"/>
    <row r="676" ht="17.25" customHeight="1" x14ac:dyDescent="0.15"/>
    <row r="677" ht="17.25" customHeight="1" x14ac:dyDescent="0.15"/>
    <row r="678" ht="17.25" customHeight="1" x14ac:dyDescent="0.15"/>
    <row r="679" ht="17.25" customHeight="1" x14ac:dyDescent="0.15"/>
    <row r="680" ht="17.25" customHeight="1" x14ac:dyDescent="0.15"/>
    <row r="681" ht="17.25" customHeight="1" x14ac:dyDescent="0.15"/>
    <row r="682" ht="17.25" customHeight="1" x14ac:dyDescent="0.15"/>
    <row r="683" ht="17.25" customHeight="1" x14ac:dyDescent="0.15"/>
    <row r="684" ht="17.25" customHeight="1" x14ac:dyDescent="0.15"/>
    <row r="685" ht="17.25" customHeight="1" x14ac:dyDescent="0.15"/>
    <row r="686" ht="17.25" customHeight="1" x14ac:dyDescent="0.15"/>
    <row r="687" ht="17.25" customHeight="1" x14ac:dyDescent="0.15"/>
    <row r="688" ht="17.25" customHeight="1" x14ac:dyDescent="0.15"/>
    <row r="689" ht="17.25" customHeight="1" x14ac:dyDescent="0.15"/>
    <row r="690" ht="17.25" customHeight="1" x14ac:dyDescent="0.15"/>
    <row r="691" ht="17.25" customHeight="1" x14ac:dyDescent="0.15"/>
    <row r="692" ht="17.25" customHeight="1" x14ac:dyDescent="0.15"/>
    <row r="693" ht="17.25" customHeight="1" x14ac:dyDescent="0.15"/>
    <row r="694" ht="17.25" customHeight="1" x14ac:dyDescent="0.15"/>
    <row r="695" ht="17.25" customHeight="1" x14ac:dyDescent="0.15"/>
    <row r="696" ht="17.25" customHeight="1" x14ac:dyDescent="0.15"/>
    <row r="697" ht="17.25" customHeight="1" x14ac:dyDescent="0.15"/>
    <row r="698" ht="17.25" customHeight="1" x14ac:dyDescent="0.15"/>
    <row r="699" ht="17.25" customHeight="1" x14ac:dyDescent="0.15"/>
    <row r="700" ht="17.25" customHeight="1" x14ac:dyDescent="0.15"/>
    <row r="701" ht="17.25" customHeight="1" x14ac:dyDescent="0.15"/>
    <row r="702" ht="17.25" customHeight="1" x14ac:dyDescent="0.15"/>
    <row r="703" ht="17.25" customHeight="1" x14ac:dyDescent="0.15"/>
    <row r="704" ht="17.25" customHeight="1" x14ac:dyDescent="0.15"/>
    <row r="705" ht="17.25" customHeight="1" x14ac:dyDescent="0.15"/>
    <row r="706" ht="17.25" customHeight="1" x14ac:dyDescent="0.15"/>
    <row r="707" ht="17.25" customHeight="1" x14ac:dyDescent="0.15"/>
    <row r="708" ht="17.25" customHeight="1" x14ac:dyDescent="0.15"/>
    <row r="709" ht="17.25" customHeight="1" x14ac:dyDescent="0.15"/>
    <row r="710" ht="17.25" customHeight="1" x14ac:dyDescent="0.15"/>
    <row r="711" ht="17.25" customHeight="1" x14ac:dyDescent="0.15"/>
    <row r="712" ht="17.25" customHeight="1" x14ac:dyDescent="0.15"/>
    <row r="713" ht="17.25" customHeight="1" x14ac:dyDescent="0.15"/>
    <row r="714" ht="17.25" customHeight="1" x14ac:dyDescent="0.15"/>
    <row r="715" ht="17.25" customHeight="1" x14ac:dyDescent="0.15"/>
    <row r="716" ht="17.25" customHeight="1" x14ac:dyDescent="0.15"/>
    <row r="717" ht="17.25" customHeight="1" x14ac:dyDescent="0.15"/>
    <row r="718" ht="17.25" customHeight="1" x14ac:dyDescent="0.15"/>
    <row r="719" ht="17.25" customHeight="1" x14ac:dyDescent="0.15"/>
    <row r="720" ht="17.25" customHeight="1" x14ac:dyDescent="0.15"/>
    <row r="721" ht="17.25" customHeight="1" x14ac:dyDescent="0.15"/>
    <row r="722" ht="17.25" customHeight="1" x14ac:dyDescent="0.15"/>
    <row r="723" ht="17.25" customHeight="1" x14ac:dyDescent="0.15"/>
    <row r="724" ht="17.25" customHeight="1" x14ac:dyDescent="0.15"/>
    <row r="725" ht="17.25" customHeight="1" x14ac:dyDescent="0.15"/>
    <row r="726" ht="17.25" customHeight="1" x14ac:dyDescent="0.15"/>
    <row r="727" ht="17.25" customHeight="1" x14ac:dyDescent="0.15"/>
    <row r="728" ht="17.25" customHeight="1" x14ac:dyDescent="0.15"/>
    <row r="729" ht="17.25" customHeight="1" x14ac:dyDescent="0.15"/>
    <row r="730" ht="17.25" customHeight="1" x14ac:dyDescent="0.15"/>
    <row r="731" ht="17.25" customHeight="1" x14ac:dyDescent="0.15"/>
    <row r="732" ht="17.25" customHeight="1" x14ac:dyDescent="0.15"/>
    <row r="733" ht="17.25" customHeight="1" x14ac:dyDescent="0.15"/>
    <row r="734" ht="17.25" customHeight="1" x14ac:dyDescent="0.15"/>
    <row r="735" ht="17.25" customHeight="1" x14ac:dyDescent="0.15"/>
    <row r="736" ht="17.25" customHeight="1" x14ac:dyDescent="0.15"/>
    <row r="737" ht="17.25" customHeight="1" x14ac:dyDescent="0.15"/>
    <row r="738" ht="17.25" customHeight="1" x14ac:dyDescent="0.15"/>
    <row r="739" ht="17.25" customHeight="1" x14ac:dyDescent="0.15"/>
    <row r="740" ht="17.25" customHeight="1" x14ac:dyDescent="0.15"/>
    <row r="741" ht="17.25" customHeight="1" x14ac:dyDescent="0.15"/>
    <row r="742" ht="17.25" customHeight="1" x14ac:dyDescent="0.15"/>
    <row r="743" ht="17.25" customHeight="1" x14ac:dyDescent="0.15"/>
    <row r="744" ht="17.25" customHeight="1" x14ac:dyDescent="0.15"/>
    <row r="745" ht="17.25" customHeight="1" x14ac:dyDescent="0.15"/>
    <row r="746" ht="17.25" customHeight="1" x14ac:dyDescent="0.15"/>
    <row r="747" ht="17.25" customHeight="1" x14ac:dyDescent="0.15"/>
    <row r="748" ht="17.25" customHeight="1" x14ac:dyDescent="0.15"/>
    <row r="749" ht="17.25" customHeight="1" x14ac:dyDescent="0.15"/>
    <row r="750" ht="17.25" customHeight="1" x14ac:dyDescent="0.15"/>
    <row r="751" ht="17.25" customHeight="1" x14ac:dyDescent="0.15"/>
    <row r="752" ht="17.25" customHeight="1" x14ac:dyDescent="0.15"/>
    <row r="753" ht="17.25" customHeight="1" x14ac:dyDescent="0.15"/>
    <row r="754" ht="17.25" customHeight="1" x14ac:dyDescent="0.15"/>
    <row r="755" ht="17.25" customHeight="1" x14ac:dyDescent="0.15"/>
    <row r="756" ht="17.25" customHeight="1" x14ac:dyDescent="0.15"/>
    <row r="757" ht="17.25" customHeight="1" x14ac:dyDescent="0.15"/>
    <row r="758" ht="17.25" customHeight="1" x14ac:dyDescent="0.15"/>
    <row r="759" ht="17.25" customHeight="1" x14ac:dyDescent="0.15"/>
    <row r="760" ht="17.25" customHeight="1" x14ac:dyDescent="0.15"/>
    <row r="761" ht="17.25" customHeight="1" x14ac:dyDescent="0.15"/>
    <row r="762" ht="17.25" customHeight="1" x14ac:dyDescent="0.15"/>
    <row r="763" ht="17.25" customHeight="1" x14ac:dyDescent="0.15"/>
    <row r="764" ht="17.25" customHeight="1" x14ac:dyDescent="0.15"/>
    <row r="765" ht="17.25" customHeight="1" x14ac:dyDescent="0.15"/>
    <row r="766" ht="17.25" customHeight="1" x14ac:dyDescent="0.15"/>
    <row r="767" ht="17.25" customHeight="1" x14ac:dyDescent="0.15"/>
    <row r="768" ht="17.25" customHeight="1" x14ac:dyDescent="0.15"/>
    <row r="769" ht="17.25" customHeight="1" x14ac:dyDescent="0.15"/>
    <row r="770" ht="17.25" customHeight="1" x14ac:dyDescent="0.15"/>
    <row r="771" ht="17.25" customHeight="1" x14ac:dyDescent="0.15"/>
    <row r="772" ht="17.25" customHeight="1" x14ac:dyDescent="0.15"/>
    <row r="773" ht="17.25" customHeight="1" x14ac:dyDescent="0.15"/>
    <row r="774" ht="17.25" customHeight="1" x14ac:dyDescent="0.15"/>
    <row r="775" ht="17.25" customHeight="1" x14ac:dyDescent="0.15"/>
    <row r="776" ht="17.25" customHeight="1" x14ac:dyDescent="0.15"/>
    <row r="777" ht="17.25" customHeight="1" x14ac:dyDescent="0.15"/>
    <row r="778" ht="17.25" customHeight="1" x14ac:dyDescent="0.15"/>
    <row r="779" ht="17.25" customHeight="1" x14ac:dyDescent="0.15"/>
    <row r="780" ht="17.25" customHeight="1" x14ac:dyDescent="0.15"/>
    <row r="781" ht="17.25" customHeight="1" x14ac:dyDescent="0.15"/>
    <row r="782" ht="17.25" customHeight="1" x14ac:dyDescent="0.15"/>
    <row r="783" ht="17.25" customHeight="1" x14ac:dyDescent="0.15"/>
    <row r="784" ht="17.25" customHeight="1" x14ac:dyDescent="0.15"/>
    <row r="785" ht="17.25" customHeight="1" x14ac:dyDescent="0.15"/>
    <row r="786" ht="17.25" customHeight="1" x14ac:dyDescent="0.15"/>
    <row r="787" ht="17.25" customHeight="1" x14ac:dyDescent="0.15"/>
    <row r="788" ht="17.25" customHeight="1" x14ac:dyDescent="0.15"/>
    <row r="789" ht="17.25" customHeight="1" x14ac:dyDescent="0.15"/>
    <row r="790" ht="17.25" customHeight="1" x14ac:dyDescent="0.15"/>
    <row r="791" ht="17.25" customHeight="1" x14ac:dyDescent="0.15"/>
    <row r="792" ht="17.25" customHeight="1" x14ac:dyDescent="0.15"/>
    <row r="793" ht="17.25" customHeight="1" x14ac:dyDescent="0.15"/>
    <row r="794" ht="17.25" customHeight="1" x14ac:dyDescent="0.15"/>
    <row r="795" ht="17.25" customHeight="1" x14ac:dyDescent="0.15"/>
    <row r="796" ht="17.25" customHeight="1" x14ac:dyDescent="0.15"/>
    <row r="797" ht="17.25" customHeight="1" x14ac:dyDescent="0.15"/>
    <row r="798" ht="17.25" customHeight="1" x14ac:dyDescent="0.15"/>
    <row r="799" ht="17.25" customHeight="1" x14ac:dyDescent="0.15"/>
    <row r="800" ht="17.25" customHeight="1" x14ac:dyDescent="0.15"/>
    <row r="801" ht="17.25" customHeight="1" x14ac:dyDescent="0.15"/>
    <row r="802" ht="17.25" customHeight="1" x14ac:dyDescent="0.15"/>
    <row r="803" ht="17.25" customHeight="1" x14ac:dyDescent="0.15"/>
    <row r="804" ht="17.25" customHeight="1" x14ac:dyDescent="0.15"/>
    <row r="805" ht="17.25" customHeight="1" x14ac:dyDescent="0.15"/>
    <row r="806" ht="17.25" customHeight="1" x14ac:dyDescent="0.15"/>
    <row r="807" ht="17.25" customHeight="1" x14ac:dyDescent="0.15"/>
    <row r="808" ht="17.25" customHeight="1" x14ac:dyDescent="0.15"/>
    <row r="809" ht="17.25" customHeight="1" x14ac:dyDescent="0.15"/>
    <row r="810" ht="17.25" customHeight="1" x14ac:dyDescent="0.15"/>
    <row r="811" ht="17.25" customHeight="1" x14ac:dyDescent="0.15"/>
    <row r="812" ht="17.25" customHeight="1" x14ac:dyDescent="0.15"/>
    <row r="813" ht="17.25" customHeight="1" x14ac:dyDescent="0.15"/>
    <row r="814" ht="17.25" customHeight="1" x14ac:dyDescent="0.15"/>
    <row r="815" ht="17.25" customHeight="1" x14ac:dyDescent="0.15"/>
    <row r="816" ht="17.25" customHeight="1" x14ac:dyDescent="0.15"/>
    <row r="817" ht="17.25" customHeight="1" x14ac:dyDescent="0.15"/>
    <row r="818" ht="17.25" customHeight="1" x14ac:dyDescent="0.15"/>
    <row r="819" ht="17.25" customHeight="1" x14ac:dyDescent="0.15"/>
    <row r="820" ht="17.25" customHeight="1" x14ac:dyDescent="0.15"/>
    <row r="821" ht="17.25" customHeight="1" x14ac:dyDescent="0.15"/>
    <row r="822" ht="17.25" customHeight="1" x14ac:dyDescent="0.15"/>
    <row r="823" ht="17.25" customHeight="1" x14ac:dyDescent="0.15"/>
    <row r="824" ht="17.25" customHeight="1" x14ac:dyDescent="0.15"/>
    <row r="825" ht="17.25" customHeight="1" x14ac:dyDescent="0.15"/>
    <row r="826" ht="17.25" customHeight="1" x14ac:dyDescent="0.15"/>
    <row r="827" ht="17.25" customHeight="1" x14ac:dyDescent="0.15"/>
    <row r="828" ht="17.25" customHeight="1" x14ac:dyDescent="0.15"/>
    <row r="829" ht="17.25" customHeight="1" x14ac:dyDescent="0.15"/>
    <row r="830" ht="17.25" customHeight="1" x14ac:dyDescent="0.15"/>
    <row r="831" ht="17.25" customHeight="1" x14ac:dyDescent="0.15"/>
    <row r="832" ht="17.25" customHeight="1" x14ac:dyDescent="0.15"/>
    <row r="833" ht="17.25" customHeight="1" x14ac:dyDescent="0.15"/>
    <row r="834" ht="17.25" customHeight="1" x14ac:dyDescent="0.15"/>
    <row r="835" ht="17.25" customHeight="1" x14ac:dyDescent="0.15"/>
    <row r="836" ht="17.25" customHeight="1" x14ac:dyDescent="0.15"/>
    <row r="837" ht="17.25" customHeight="1" x14ac:dyDescent="0.15"/>
    <row r="838" ht="17.25" customHeight="1" x14ac:dyDescent="0.15"/>
    <row r="839" ht="17.25" customHeight="1" x14ac:dyDescent="0.15"/>
    <row r="840" ht="17.25" customHeight="1" x14ac:dyDescent="0.15"/>
    <row r="841" ht="17.25" customHeight="1" x14ac:dyDescent="0.15"/>
    <row r="842" ht="17.25" customHeight="1" x14ac:dyDescent="0.15"/>
    <row r="843" ht="17.25" customHeight="1" x14ac:dyDescent="0.15"/>
    <row r="844" ht="17.25" customHeight="1" x14ac:dyDescent="0.15"/>
    <row r="845" ht="17.25" customHeight="1" x14ac:dyDescent="0.15"/>
    <row r="846" ht="17.25" customHeight="1" x14ac:dyDescent="0.15"/>
    <row r="847" ht="17.25" customHeight="1" x14ac:dyDescent="0.15"/>
    <row r="848" ht="17.25" customHeight="1" x14ac:dyDescent="0.15"/>
    <row r="849" ht="17.25" customHeight="1" x14ac:dyDescent="0.15"/>
    <row r="850" ht="17.25" customHeight="1" x14ac:dyDescent="0.15"/>
    <row r="851" ht="17.25" customHeight="1" x14ac:dyDescent="0.15"/>
    <row r="852" ht="17.25" customHeight="1" x14ac:dyDescent="0.15"/>
    <row r="853" ht="17.25" customHeight="1" x14ac:dyDescent="0.15"/>
    <row r="854" ht="17.25" customHeight="1" x14ac:dyDescent="0.15"/>
    <row r="855" ht="17.25" customHeight="1" x14ac:dyDescent="0.15"/>
    <row r="856" ht="17.25" customHeight="1" x14ac:dyDescent="0.15"/>
    <row r="857" ht="17.25" customHeight="1" x14ac:dyDescent="0.15"/>
    <row r="858" ht="17.25" customHeight="1" x14ac:dyDescent="0.15"/>
    <row r="859" ht="17.25" customHeight="1" x14ac:dyDescent="0.15"/>
    <row r="860" ht="17.25" customHeight="1" x14ac:dyDescent="0.15"/>
    <row r="861" ht="17.25" customHeight="1" x14ac:dyDescent="0.15"/>
    <row r="862" ht="17.25" customHeight="1" x14ac:dyDescent="0.15"/>
    <row r="863" ht="17.25" customHeight="1" x14ac:dyDescent="0.15"/>
    <row r="864" ht="17.25" customHeight="1" x14ac:dyDescent="0.15"/>
    <row r="865" ht="17.25" customHeight="1" x14ac:dyDescent="0.15"/>
    <row r="866" ht="17.25" customHeight="1" x14ac:dyDescent="0.15"/>
    <row r="867" ht="17.25" customHeight="1" x14ac:dyDescent="0.15"/>
    <row r="868" ht="17.25" customHeight="1" x14ac:dyDescent="0.15"/>
    <row r="869" ht="17.25" customHeight="1" x14ac:dyDescent="0.15"/>
    <row r="870" ht="17.25" customHeight="1" x14ac:dyDescent="0.15"/>
    <row r="871" ht="17.25" customHeight="1" x14ac:dyDescent="0.15"/>
    <row r="872" ht="17.25" customHeight="1" x14ac:dyDescent="0.15"/>
    <row r="873" ht="17.25" customHeight="1" x14ac:dyDescent="0.15"/>
    <row r="874" ht="17.25" customHeight="1" x14ac:dyDescent="0.15"/>
    <row r="875" ht="17.25" customHeight="1" x14ac:dyDescent="0.15"/>
    <row r="876" ht="17.25" customHeight="1" x14ac:dyDescent="0.15"/>
    <row r="877" ht="17.25" customHeight="1" x14ac:dyDescent="0.15"/>
    <row r="878" ht="17.25" customHeight="1" x14ac:dyDescent="0.15"/>
    <row r="879" ht="17.25" customHeight="1" x14ac:dyDescent="0.15"/>
    <row r="880" ht="17.25" customHeight="1" x14ac:dyDescent="0.15"/>
    <row r="881" ht="17.25" customHeight="1" x14ac:dyDescent="0.15"/>
    <row r="882" ht="17.25" customHeight="1" x14ac:dyDescent="0.15"/>
    <row r="883" ht="17.25" customHeight="1" x14ac:dyDescent="0.15"/>
    <row r="884" ht="17.25" customHeight="1" x14ac:dyDescent="0.15"/>
    <row r="885" ht="17.25" customHeight="1" x14ac:dyDescent="0.15"/>
    <row r="886" ht="17.25" customHeight="1" x14ac:dyDescent="0.15"/>
    <row r="887" ht="17.25" customHeight="1" x14ac:dyDescent="0.15"/>
    <row r="888" ht="17.25" customHeight="1" x14ac:dyDescent="0.15"/>
    <row r="889" ht="17.25" customHeight="1" x14ac:dyDescent="0.15"/>
    <row r="890" ht="17.25" customHeight="1" x14ac:dyDescent="0.15"/>
    <row r="891" ht="17.25" customHeight="1" x14ac:dyDescent="0.15"/>
    <row r="892" ht="17.25" customHeight="1" x14ac:dyDescent="0.15"/>
    <row r="893" ht="17.25" customHeight="1" x14ac:dyDescent="0.15"/>
    <row r="894" ht="17.25" customHeight="1" x14ac:dyDescent="0.15"/>
    <row r="895" ht="17.25" customHeight="1" x14ac:dyDescent="0.15"/>
    <row r="896" ht="17.25" customHeight="1" x14ac:dyDescent="0.15"/>
    <row r="897" ht="17.25" customHeight="1" x14ac:dyDescent="0.15"/>
    <row r="898" ht="17.25" customHeight="1" x14ac:dyDescent="0.15"/>
    <row r="899" ht="17.25" customHeight="1" x14ac:dyDescent="0.15"/>
    <row r="900" ht="17.25" customHeight="1" x14ac:dyDescent="0.15"/>
    <row r="901" ht="17.25" customHeight="1" x14ac:dyDescent="0.15"/>
    <row r="902" ht="17.25" customHeight="1" x14ac:dyDescent="0.15"/>
    <row r="903" ht="17.25" customHeight="1" x14ac:dyDescent="0.15"/>
    <row r="904" ht="17.25" customHeight="1" x14ac:dyDescent="0.15"/>
    <row r="905" ht="17.25" customHeight="1" x14ac:dyDescent="0.15"/>
    <row r="906" ht="17.25" customHeight="1" x14ac:dyDescent="0.15"/>
    <row r="907" ht="17.25" customHeight="1" x14ac:dyDescent="0.15"/>
    <row r="908" ht="17.25" customHeight="1" x14ac:dyDescent="0.15"/>
    <row r="909" ht="17.25" customHeight="1" x14ac:dyDescent="0.15"/>
    <row r="910" ht="17.25" customHeight="1" x14ac:dyDescent="0.15"/>
    <row r="911" ht="17.25" customHeight="1" x14ac:dyDescent="0.15"/>
    <row r="912" ht="17.25" customHeight="1" x14ac:dyDescent="0.15"/>
    <row r="913" ht="17.25" customHeight="1" x14ac:dyDescent="0.15"/>
    <row r="914" ht="17.25" customHeight="1" x14ac:dyDescent="0.15"/>
    <row r="915" ht="17.25" customHeight="1" x14ac:dyDescent="0.15"/>
    <row r="916" ht="17.25" customHeight="1" x14ac:dyDescent="0.15"/>
    <row r="917" ht="17.25" customHeight="1" x14ac:dyDescent="0.15"/>
    <row r="918" ht="17.25" customHeight="1" x14ac:dyDescent="0.15"/>
    <row r="919" ht="17.25" customHeight="1" x14ac:dyDescent="0.15"/>
    <row r="920" ht="17.25" customHeight="1" x14ac:dyDescent="0.15"/>
    <row r="921" ht="17.25" customHeight="1" x14ac:dyDescent="0.15"/>
    <row r="922" ht="17.25" customHeight="1" x14ac:dyDescent="0.15"/>
    <row r="923" ht="17.25" customHeight="1" x14ac:dyDescent="0.15"/>
    <row r="924" ht="17.25" customHeight="1" x14ac:dyDescent="0.15"/>
    <row r="925" ht="17.25" customHeight="1" x14ac:dyDescent="0.15"/>
    <row r="926" ht="17.25" customHeight="1" x14ac:dyDescent="0.15"/>
    <row r="927" ht="17.25" customHeight="1" x14ac:dyDescent="0.15"/>
    <row r="928" ht="17.25" customHeight="1" x14ac:dyDescent="0.15"/>
    <row r="929" ht="17.25" customHeight="1" x14ac:dyDescent="0.15"/>
    <row r="930" ht="17.25" customHeight="1" x14ac:dyDescent="0.15"/>
    <row r="931" ht="17.25" customHeight="1" x14ac:dyDescent="0.15"/>
    <row r="932" ht="17.25" customHeight="1" x14ac:dyDescent="0.15"/>
    <row r="933" ht="17.25" customHeight="1" x14ac:dyDescent="0.15"/>
    <row r="934" ht="17.25" customHeight="1" x14ac:dyDescent="0.15"/>
    <row r="935" ht="17.25" customHeight="1" x14ac:dyDescent="0.15"/>
    <row r="936" ht="17.25" customHeight="1" x14ac:dyDescent="0.15"/>
    <row r="937" ht="17.25" customHeight="1" x14ac:dyDescent="0.15"/>
    <row r="938" ht="17.25" customHeight="1" x14ac:dyDescent="0.15"/>
    <row r="939" ht="17.25" customHeight="1" x14ac:dyDescent="0.15"/>
    <row r="940" ht="17.25" customHeight="1" x14ac:dyDescent="0.15"/>
    <row r="941" ht="17.25" customHeight="1" x14ac:dyDescent="0.15"/>
    <row r="942" ht="17.25" customHeight="1" x14ac:dyDescent="0.15"/>
    <row r="943" ht="17.25" customHeight="1" x14ac:dyDescent="0.15"/>
    <row r="944" ht="17.25" customHeight="1" x14ac:dyDescent="0.15"/>
    <row r="945" ht="17.25" customHeight="1" x14ac:dyDescent="0.15"/>
    <row r="946" ht="17.25" customHeight="1" x14ac:dyDescent="0.15"/>
    <row r="947" ht="17.25" customHeight="1" x14ac:dyDescent="0.15"/>
    <row r="948" ht="17.25" customHeight="1" x14ac:dyDescent="0.15"/>
    <row r="949" ht="17.25" customHeight="1" x14ac:dyDescent="0.15"/>
    <row r="950" ht="17.25" customHeight="1" x14ac:dyDescent="0.15"/>
    <row r="951" ht="17.25" customHeight="1" x14ac:dyDescent="0.15"/>
    <row r="952" ht="17.25" customHeight="1" x14ac:dyDescent="0.15"/>
    <row r="953" ht="17.25" customHeight="1" x14ac:dyDescent="0.15"/>
    <row r="954" ht="17.25" customHeight="1" x14ac:dyDescent="0.15"/>
    <row r="955" ht="17.25" customHeight="1" x14ac:dyDescent="0.15"/>
    <row r="956" ht="17.25" customHeight="1" x14ac:dyDescent="0.15"/>
    <row r="957" ht="17.25" customHeight="1" x14ac:dyDescent="0.15"/>
    <row r="958" ht="17.25" customHeight="1" x14ac:dyDescent="0.15"/>
    <row r="959" ht="17.25" customHeight="1" x14ac:dyDescent="0.15"/>
    <row r="960" ht="17.25" customHeight="1" x14ac:dyDescent="0.15"/>
    <row r="961" ht="17.25" customHeight="1" x14ac:dyDescent="0.15"/>
    <row r="962" ht="17.25" customHeight="1" x14ac:dyDescent="0.15"/>
    <row r="963" ht="17.25" customHeight="1" x14ac:dyDescent="0.15"/>
    <row r="964" ht="17.25" customHeight="1" x14ac:dyDescent="0.15"/>
    <row r="965" ht="17.25" customHeight="1" x14ac:dyDescent="0.15"/>
    <row r="966" ht="17.25" customHeight="1" x14ac:dyDescent="0.15"/>
    <row r="967" ht="17.25" customHeight="1" x14ac:dyDescent="0.15"/>
    <row r="968" ht="17.25" customHeight="1" x14ac:dyDescent="0.15"/>
    <row r="969" ht="17.25" customHeight="1" x14ac:dyDescent="0.15"/>
    <row r="970" ht="17.25" customHeight="1" x14ac:dyDescent="0.15"/>
    <row r="971" ht="17.25" customHeight="1" x14ac:dyDescent="0.15"/>
    <row r="972" ht="17.25" customHeight="1" x14ac:dyDescent="0.15"/>
    <row r="973" ht="17.25" customHeight="1" x14ac:dyDescent="0.15"/>
    <row r="974" ht="17.25" customHeight="1" x14ac:dyDescent="0.15"/>
    <row r="975" ht="17.25" customHeight="1" x14ac:dyDescent="0.15"/>
    <row r="976" ht="17.25" customHeight="1" x14ac:dyDescent="0.15"/>
    <row r="977" ht="17.25" customHeight="1" x14ac:dyDescent="0.15"/>
    <row r="978" ht="17.25" customHeight="1" x14ac:dyDescent="0.15"/>
    <row r="979" ht="17.25" customHeight="1" x14ac:dyDescent="0.15"/>
    <row r="980" ht="17.25" customHeight="1" x14ac:dyDescent="0.15"/>
    <row r="981" ht="17.25" customHeight="1" x14ac:dyDescent="0.15"/>
    <row r="982" ht="17.25" customHeight="1" x14ac:dyDescent="0.15"/>
    <row r="983" ht="17.25" customHeight="1" x14ac:dyDescent="0.15"/>
    <row r="984" ht="17.25" customHeight="1" x14ac:dyDescent="0.15"/>
    <row r="985" ht="17.25" customHeight="1" x14ac:dyDescent="0.15"/>
    <row r="986" ht="17.25" customHeight="1" x14ac:dyDescent="0.15"/>
    <row r="987" ht="17.25" customHeight="1" x14ac:dyDescent="0.15"/>
    <row r="988" ht="17.25" customHeight="1" x14ac:dyDescent="0.15"/>
    <row r="989" ht="17.25" customHeight="1" x14ac:dyDescent="0.15"/>
    <row r="990" ht="17.25" customHeight="1" x14ac:dyDescent="0.15"/>
    <row r="991" ht="17.25" customHeight="1" x14ac:dyDescent="0.15"/>
    <row r="992" ht="17.25" customHeight="1" x14ac:dyDescent="0.15"/>
    <row r="993" ht="17.25" customHeight="1" x14ac:dyDescent="0.15"/>
    <row r="994" ht="17.25" customHeight="1" x14ac:dyDescent="0.15"/>
    <row r="995" ht="17.25" customHeight="1" x14ac:dyDescent="0.15"/>
    <row r="996" ht="17.25" customHeight="1" x14ac:dyDescent="0.15"/>
    <row r="997" ht="17.25" customHeight="1" x14ac:dyDescent="0.15"/>
    <row r="998" ht="17.25" customHeight="1" x14ac:dyDescent="0.15"/>
    <row r="999" ht="17.25" customHeight="1" x14ac:dyDescent="0.15"/>
    <row r="1000" ht="17.25" customHeight="1" x14ac:dyDescent="0.15"/>
    <row r="1001" ht="17.25" customHeight="1" x14ac:dyDescent="0.15"/>
    <row r="1002" ht="17.25" customHeight="1" x14ac:dyDescent="0.15"/>
    <row r="1003" ht="17.25" customHeight="1" x14ac:dyDescent="0.15"/>
    <row r="1004" ht="17.25" customHeight="1" x14ac:dyDescent="0.15"/>
    <row r="1005" ht="17.25" customHeight="1" x14ac:dyDescent="0.15"/>
    <row r="1006" ht="17.25" customHeight="1" x14ac:dyDescent="0.15"/>
    <row r="1007" ht="17.25" customHeight="1" x14ac:dyDescent="0.15"/>
    <row r="1008" ht="17.25" customHeight="1" x14ac:dyDescent="0.15"/>
    <row r="1009" ht="17.25" customHeight="1" x14ac:dyDescent="0.15"/>
    <row r="1010" ht="17.25" customHeight="1" x14ac:dyDescent="0.15"/>
    <row r="1011" ht="17.25" customHeight="1" x14ac:dyDescent="0.15"/>
    <row r="1012" ht="17.25" customHeight="1" x14ac:dyDescent="0.15"/>
    <row r="1013" ht="17.25" customHeight="1" x14ac:dyDescent="0.15"/>
    <row r="1014" ht="17.25" customHeight="1" x14ac:dyDescent="0.15"/>
    <row r="1015" ht="17.25" customHeight="1" x14ac:dyDescent="0.15"/>
    <row r="1016" ht="17.25" customHeight="1" x14ac:dyDescent="0.15"/>
    <row r="1017" ht="17.25" customHeight="1" x14ac:dyDescent="0.15"/>
    <row r="1018" ht="17.25" customHeight="1" x14ac:dyDescent="0.15"/>
    <row r="1019" ht="17.25" customHeight="1" x14ac:dyDescent="0.15"/>
    <row r="1020" ht="17.25" customHeight="1" x14ac:dyDescent="0.15"/>
    <row r="1021" ht="17.25" customHeight="1" x14ac:dyDescent="0.15"/>
    <row r="1022" ht="17.25" customHeight="1" x14ac:dyDescent="0.15"/>
    <row r="1023" ht="17.25" customHeight="1" x14ac:dyDescent="0.15"/>
    <row r="1024" ht="17.25" customHeight="1" x14ac:dyDescent="0.15"/>
    <row r="1025" ht="17.25" customHeight="1" x14ac:dyDescent="0.15"/>
    <row r="1026" ht="17.25" customHeight="1" x14ac:dyDescent="0.15"/>
    <row r="1027" ht="17.25" customHeight="1" x14ac:dyDescent="0.15"/>
    <row r="1028" ht="17.25" customHeight="1" x14ac:dyDescent="0.15"/>
    <row r="1029" ht="17.25" customHeight="1" x14ac:dyDescent="0.15"/>
    <row r="1030" ht="17.25" customHeight="1" x14ac:dyDescent="0.15"/>
    <row r="1031" ht="17.25" customHeight="1" x14ac:dyDescent="0.15"/>
    <row r="1032" ht="17.25" customHeight="1" x14ac:dyDescent="0.15"/>
    <row r="1033" ht="17.25" customHeight="1" x14ac:dyDescent="0.15"/>
    <row r="1034" ht="17.25" customHeight="1" x14ac:dyDescent="0.15"/>
    <row r="1035" ht="17.25" customHeight="1" x14ac:dyDescent="0.15"/>
    <row r="1036" ht="17.25" customHeight="1" x14ac:dyDescent="0.15"/>
    <row r="1037" ht="17.25" customHeight="1" x14ac:dyDescent="0.15"/>
    <row r="1038" ht="17.25" customHeight="1" x14ac:dyDescent="0.15"/>
    <row r="1039" ht="17.25" customHeight="1" x14ac:dyDescent="0.15"/>
    <row r="1040" ht="17.25" customHeight="1" x14ac:dyDescent="0.15"/>
    <row r="1041" ht="17.25" customHeight="1" x14ac:dyDescent="0.15"/>
    <row r="1042" ht="17.25" customHeight="1" x14ac:dyDescent="0.15"/>
    <row r="1043" ht="17.25" customHeight="1" x14ac:dyDescent="0.15"/>
    <row r="1044" ht="17.25" customHeight="1" x14ac:dyDescent="0.15"/>
    <row r="1045" ht="17.25" customHeight="1" x14ac:dyDescent="0.15"/>
    <row r="1046" ht="17.25" customHeight="1" x14ac:dyDescent="0.15"/>
    <row r="1047" ht="17.25" customHeight="1" x14ac:dyDescent="0.15"/>
    <row r="1048" ht="17.25" customHeight="1" x14ac:dyDescent="0.15"/>
    <row r="1049" ht="17.25" customHeight="1" x14ac:dyDescent="0.15"/>
    <row r="1050" ht="17.25" customHeight="1" x14ac:dyDescent="0.15"/>
    <row r="1051" ht="17.25" customHeight="1" x14ac:dyDescent="0.15"/>
    <row r="1052" ht="17.25" customHeight="1" x14ac:dyDescent="0.15"/>
    <row r="1053" ht="17.25" customHeight="1" x14ac:dyDescent="0.15"/>
    <row r="1054" ht="17.25" customHeight="1" x14ac:dyDescent="0.15"/>
    <row r="1055" ht="17.25" customHeight="1" x14ac:dyDescent="0.15"/>
    <row r="1056" ht="17.25" customHeight="1" x14ac:dyDescent="0.15"/>
    <row r="1057" ht="17.25" customHeight="1" x14ac:dyDescent="0.15"/>
    <row r="1058" ht="17.25" customHeight="1" x14ac:dyDescent="0.15"/>
    <row r="1059" ht="17.25" customHeight="1" x14ac:dyDescent="0.15"/>
    <row r="1060" ht="17.25" customHeight="1" x14ac:dyDescent="0.15"/>
    <row r="1061" ht="17.25" customHeight="1" x14ac:dyDescent="0.15"/>
    <row r="1062" ht="17.25" customHeight="1" x14ac:dyDescent="0.15"/>
    <row r="1063" ht="17.25" customHeight="1" x14ac:dyDescent="0.15"/>
    <row r="1064" ht="17.25" customHeight="1" x14ac:dyDescent="0.15"/>
    <row r="1065" ht="17.25" customHeight="1" x14ac:dyDescent="0.15"/>
    <row r="1066" ht="17.25" customHeight="1" x14ac:dyDescent="0.15"/>
    <row r="1067" ht="17.25" customHeight="1" x14ac:dyDescent="0.15"/>
    <row r="1068" ht="17.25" customHeight="1" x14ac:dyDescent="0.15"/>
    <row r="1069" ht="9.75" customHeight="1" x14ac:dyDescent="0.15"/>
    <row r="1070" ht="9.75" customHeight="1" x14ac:dyDescent="0.15"/>
    <row r="1071" ht="9.75" customHeight="1" x14ac:dyDescent="0.15"/>
    <row r="1072" ht="9.75" customHeight="1" x14ac:dyDescent="0.15"/>
    <row r="1073" ht="9.75" customHeight="1" x14ac:dyDescent="0.15"/>
    <row r="1074" ht="9.75" customHeight="1" x14ac:dyDescent="0.15"/>
    <row r="1075" ht="9.75" customHeight="1" x14ac:dyDescent="0.15"/>
    <row r="1076" ht="9.75" customHeight="1" x14ac:dyDescent="0.15"/>
    <row r="1077" ht="9.75" customHeight="1" x14ac:dyDescent="0.15"/>
    <row r="1078" ht="9.75" customHeight="1" x14ac:dyDescent="0.15"/>
    <row r="1079" ht="9.75" customHeight="1" x14ac:dyDescent="0.15"/>
    <row r="1080" ht="9.75" customHeight="1" x14ac:dyDescent="0.15"/>
    <row r="1081" ht="9.75" customHeight="1" x14ac:dyDescent="0.15"/>
    <row r="1082" ht="9.75" customHeight="1" x14ac:dyDescent="0.15"/>
    <row r="1083" ht="9.75" customHeight="1" x14ac:dyDescent="0.15"/>
    <row r="1084" ht="9.75" customHeight="1" x14ac:dyDescent="0.15"/>
    <row r="1085" ht="9.75" customHeight="1" x14ac:dyDescent="0.15"/>
    <row r="1086" ht="9.75" customHeight="1" x14ac:dyDescent="0.15"/>
    <row r="1087" ht="9.75" customHeight="1" x14ac:dyDescent="0.15"/>
    <row r="1088" ht="9.75" customHeight="1" x14ac:dyDescent="0.15"/>
    <row r="1089" ht="9.75" customHeight="1" x14ac:dyDescent="0.15"/>
    <row r="1090" ht="9.75" customHeight="1" x14ac:dyDescent="0.15"/>
    <row r="1091" ht="9.75" customHeight="1" x14ac:dyDescent="0.15"/>
    <row r="1092" ht="9.75" customHeight="1" x14ac:dyDescent="0.15"/>
    <row r="1093" ht="9.75" customHeight="1" x14ac:dyDescent="0.15"/>
    <row r="1094" ht="9.75" customHeight="1" x14ac:dyDescent="0.15"/>
    <row r="1095" ht="9.75" customHeight="1" x14ac:dyDescent="0.15"/>
    <row r="1096" ht="9.75" customHeight="1" x14ac:dyDescent="0.15"/>
    <row r="1097" ht="9.75" customHeight="1" x14ac:dyDescent="0.15"/>
    <row r="1098" ht="9.75" customHeight="1" x14ac:dyDescent="0.15"/>
    <row r="1099" ht="9.75" customHeight="1" x14ac:dyDescent="0.15"/>
    <row r="1100" ht="9.75" customHeight="1" x14ac:dyDescent="0.15"/>
    <row r="1101" ht="9.75" customHeight="1" x14ac:dyDescent="0.15"/>
    <row r="1102" ht="9.75" customHeight="1" x14ac:dyDescent="0.15"/>
    <row r="1103" ht="9.75" customHeight="1" x14ac:dyDescent="0.15"/>
    <row r="1104" ht="9.75" customHeight="1" x14ac:dyDescent="0.15"/>
    <row r="1105" ht="9.75" customHeight="1" x14ac:dyDescent="0.15"/>
    <row r="1106" ht="9.75" customHeight="1" x14ac:dyDescent="0.15"/>
    <row r="1107" ht="9.75" customHeight="1" x14ac:dyDescent="0.15"/>
    <row r="1108" ht="9.75" customHeight="1" x14ac:dyDescent="0.15"/>
    <row r="1109" ht="9.75" customHeight="1" x14ac:dyDescent="0.15"/>
    <row r="1110" ht="9.75" customHeight="1" x14ac:dyDescent="0.15"/>
    <row r="1111" ht="9.75" customHeight="1" x14ac:dyDescent="0.15"/>
    <row r="1112" ht="9.75" customHeight="1" x14ac:dyDescent="0.15"/>
    <row r="1113" ht="9.75" customHeight="1" x14ac:dyDescent="0.15"/>
    <row r="1114" ht="9.75" customHeight="1" x14ac:dyDescent="0.15"/>
    <row r="1115" ht="9.75" customHeight="1" x14ac:dyDescent="0.15"/>
    <row r="1116" ht="9.75" customHeight="1" x14ac:dyDescent="0.15"/>
    <row r="1117" ht="9.75" customHeight="1" x14ac:dyDescent="0.15"/>
    <row r="1118" ht="9.75" customHeight="1" x14ac:dyDescent="0.15"/>
    <row r="1119" ht="9.75" customHeight="1" x14ac:dyDescent="0.15"/>
    <row r="1120" ht="9.75" customHeight="1" x14ac:dyDescent="0.15"/>
    <row r="1121" ht="9.75" customHeight="1" x14ac:dyDescent="0.15"/>
    <row r="1122" ht="9.75" customHeight="1" x14ac:dyDescent="0.15"/>
    <row r="1123" ht="9.75" customHeight="1" x14ac:dyDescent="0.15"/>
    <row r="1124" ht="9.75" customHeight="1" x14ac:dyDescent="0.15"/>
    <row r="1125" ht="9.75" customHeight="1" x14ac:dyDescent="0.15"/>
    <row r="1126" ht="9.75" customHeight="1" x14ac:dyDescent="0.15"/>
    <row r="1127" ht="9.75" customHeight="1" x14ac:dyDescent="0.15"/>
    <row r="1128" ht="9.75" customHeight="1" x14ac:dyDescent="0.15"/>
    <row r="1129" ht="9.75" customHeight="1" x14ac:dyDescent="0.15"/>
    <row r="1130" ht="9.75" customHeight="1" x14ac:dyDescent="0.15"/>
    <row r="1131" ht="9.75" customHeight="1" x14ac:dyDescent="0.15"/>
    <row r="1132" ht="9.75" customHeight="1" x14ac:dyDescent="0.15"/>
    <row r="1133" ht="9.75" customHeight="1" x14ac:dyDescent="0.15"/>
    <row r="1134" ht="9.75" customHeight="1" x14ac:dyDescent="0.15"/>
    <row r="1135" ht="9.75" customHeight="1" x14ac:dyDescent="0.15"/>
    <row r="1136" ht="9.75" customHeight="1" x14ac:dyDescent="0.15"/>
    <row r="1137" ht="9.75" customHeight="1" x14ac:dyDescent="0.15"/>
    <row r="1138" ht="9.75" customHeight="1" x14ac:dyDescent="0.15"/>
    <row r="1139" ht="9.75" customHeight="1" x14ac:dyDescent="0.15"/>
    <row r="1140" ht="9.75" customHeight="1" x14ac:dyDescent="0.15"/>
    <row r="1141" ht="9.75" customHeight="1" x14ac:dyDescent="0.15"/>
    <row r="1142" ht="9.75" customHeight="1" x14ac:dyDescent="0.15"/>
    <row r="1143" ht="9.75" customHeight="1" x14ac:dyDescent="0.15"/>
    <row r="1144" ht="9.75" customHeight="1" x14ac:dyDescent="0.15"/>
    <row r="1145" ht="9.75" customHeight="1" x14ac:dyDescent="0.15"/>
    <row r="1146" ht="9.75" customHeight="1" x14ac:dyDescent="0.15"/>
    <row r="1147" ht="9.75" customHeight="1" x14ac:dyDescent="0.15"/>
    <row r="1148" ht="9.75" customHeight="1" x14ac:dyDescent="0.15"/>
    <row r="1149" ht="9.75" customHeight="1" x14ac:dyDescent="0.15"/>
    <row r="1150" ht="9.75" customHeight="1" x14ac:dyDescent="0.15"/>
    <row r="1151" ht="9.75" customHeight="1" x14ac:dyDescent="0.15"/>
    <row r="1152" ht="9.75" customHeight="1" x14ac:dyDescent="0.15"/>
    <row r="1153" ht="9.75" customHeight="1" x14ac:dyDescent="0.15"/>
    <row r="1154" ht="9.75" customHeight="1" x14ac:dyDescent="0.15"/>
    <row r="1155" ht="9.75" customHeight="1" x14ac:dyDescent="0.15"/>
    <row r="1156" ht="9.75" customHeight="1" x14ac:dyDescent="0.15"/>
    <row r="1157" ht="9.75" customHeight="1" x14ac:dyDescent="0.15"/>
    <row r="1158" ht="9.75" customHeight="1" x14ac:dyDescent="0.15"/>
    <row r="1159" ht="9.75" customHeight="1" x14ac:dyDescent="0.15"/>
    <row r="1160" ht="9.75" customHeight="1" x14ac:dyDescent="0.15"/>
    <row r="1161" ht="9.75" customHeight="1" x14ac:dyDescent="0.15"/>
    <row r="1162" ht="9.75" customHeight="1" x14ac:dyDescent="0.15"/>
    <row r="1163" ht="9.75" customHeight="1" x14ac:dyDescent="0.15"/>
    <row r="1164" ht="9.75" customHeight="1" x14ac:dyDescent="0.15"/>
    <row r="1165" ht="9.75" customHeight="1" x14ac:dyDescent="0.15"/>
    <row r="1166" ht="9.75" customHeight="1" x14ac:dyDescent="0.15"/>
    <row r="1167" ht="9.75" customHeight="1" x14ac:dyDescent="0.15"/>
    <row r="1168" ht="9.75" customHeight="1" x14ac:dyDescent="0.15"/>
    <row r="1169" ht="9.75" customHeight="1" x14ac:dyDescent="0.15"/>
    <row r="1170" ht="9.75" customHeight="1" x14ac:dyDescent="0.15"/>
    <row r="1171" ht="9.75" customHeight="1" x14ac:dyDescent="0.15"/>
    <row r="1172" ht="9.75" customHeight="1" x14ac:dyDescent="0.15"/>
    <row r="1173" ht="9.75" customHeight="1" x14ac:dyDescent="0.15"/>
    <row r="1174" ht="9.75" customHeight="1" x14ac:dyDescent="0.15"/>
    <row r="1175" ht="9.75" customHeight="1" x14ac:dyDescent="0.15"/>
    <row r="1176" ht="9.75" customHeight="1" x14ac:dyDescent="0.15"/>
    <row r="1177" ht="9.75" customHeight="1" x14ac:dyDescent="0.15"/>
    <row r="1178" ht="9.75" customHeight="1" x14ac:dyDescent="0.15"/>
    <row r="1179" ht="9.75" customHeight="1" x14ac:dyDescent="0.15"/>
    <row r="1180" ht="9.75" customHeight="1" x14ac:dyDescent="0.15"/>
    <row r="1181" ht="9.75" customHeight="1" x14ac:dyDescent="0.15"/>
    <row r="1182" ht="9.75" customHeight="1" x14ac:dyDescent="0.15"/>
    <row r="1183" ht="9.75" customHeight="1" x14ac:dyDescent="0.15"/>
    <row r="1184" ht="9.75" customHeight="1" x14ac:dyDescent="0.15"/>
    <row r="1185" ht="9.75" customHeight="1" x14ac:dyDescent="0.15"/>
    <row r="1186" ht="9.75" customHeight="1" x14ac:dyDescent="0.15"/>
    <row r="1187" ht="9.75" customHeight="1" x14ac:dyDescent="0.15"/>
    <row r="1188" ht="9.75" customHeight="1" x14ac:dyDescent="0.15"/>
    <row r="1189" ht="9.75" customHeight="1" x14ac:dyDescent="0.15"/>
    <row r="1190" ht="9.75" customHeight="1" x14ac:dyDescent="0.15"/>
    <row r="1191" ht="9.75" customHeight="1" x14ac:dyDescent="0.15"/>
    <row r="1192" ht="9.75" customHeight="1" x14ac:dyDescent="0.15"/>
    <row r="1193" ht="9.75" customHeight="1" x14ac:dyDescent="0.15"/>
    <row r="1194" ht="9.75" customHeight="1" x14ac:dyDescent="0.15"/>
    <row r="1195" ht="9.75" customHeight="1" x14ac:dyDescent="0.15"/>
    <row r="1196" ht="9.75" customHeight="1" x14ac:dyDescent="0.15"/>
    <row r="1197" ht="9.75" customHeight="1" x14ac:dyDescent="0.15"/>
    <row r="1198" ht="9.75" customHeight="1" x14ac:dyDescent="0.15"/>
    <row r="1199" ht="9.75" customHeight="1" x14ac:dyDescent="0.15"/>
    <row r="1200" ht="9.75" customHeight="1" x14ac:dyDescent="0.15"/>
    <row r="1201" ht="9.75" customHeight="1" x14ac:dyDescent="0.15"/>
    <row r="1202" ht="9.75" customHeight="1" x14ac:dyDescent="0.15"/>
    <row r="1203" ht="9.75" customHeight="1" x14ac:dyDescent="0.15"/>
    <row r="1204" ht="9.75" customHeight="1" x14ac:dyDescent="0.15"/>
    <row r="1205" ht="9.75" customHeight="1" x14ac:dyDescent="0.15"/>
    <row r="1206" ht="9.75" customHeight="1" x14ac:dyDescent="0.15"/>
    <row r="1207" ht="9.75" customHeight="1" x14ac:dyDescent="0.15"/>
    <row r="1208" ht="9.75" customHeight="1" x14ac:dyDescent="0.15"/>
    <row r="1209" ht="9.75" customHeight="1" x14ac:dyDescent="0.15"/>
    <row r="1210" ht="9.75" customHeight="1" x14ac:dyDescent="0.15"/>
    <row r="1211" ht="9.75" customHeight="1" x14ac:dyDescent="0.15"/>
    <row r="1212" ht="9.75" customHeight="1" x14ac:dyDescent="0.15"/>
    <row r="1213" ht="9.75" customHeight="1" x14ac:dyDescent="0.15"/>
    <row r="1214" ht="9.75" customHeight="1" x14ac:dyDescent="0.15"/>
    <row r="1215" ht="9.75" customHeight="1" x14ac:dyDescent="0.15"/>
    <row r="1216" ht="9.75" customHeight="1" x14ac:dyDescent="0.15"/>
    <row r="1217" ht="9.75" customHeight="1" x14ac:dyDescent="0.15"/>
    <row r="1218" ht="9.75" customHeight="1" x14ac:dyDescent="0.15"/>
    <row r="1219" ht="9.75" customHeight="1" x14ac:dyDescent="0.15"/>
    <row r="1220" ht="9.75" customHeight="1" x14ac:dyDescent="0.15"/>
    <row r="1221" ht="9.75" customHeight="1" x14ac:dyDescent="0.15"/>
    <row r="1222" ht="9.75" customHeight="1" x14ac:dyDescent="0.15"/>
    <row r="1223" ht="9.75" customHeight="1" x14ac:dyDescent="0.15"/>
    <row r="1224" ht="9.75" customHeight="1" x14ac:dyDescent="0.15"/>
    <row r="1225" ht="9.75" customHeight="1" x14ac:dyDescent="0.15"/>
    <row r="1226" ht="9.75" customHeight="1" x14ac:dyDescent="0.15"/>
    <row r="1227" ht="9.75" customHeight="1" x14ac:dyDescent="0.15"/>
    <row r="1228" ht="9.75" customHeight="1" x14ac:dyDescent="0.15"/>
    <row r="1229" ht="9.75" customHeight="1" x14ac:dyDescent="0.15"/>
    <row r="1230" ht="9.75" customHeight="1" x14ac:dyDescent="0.15"/>
    <row r="1231" ht="9.75" customHeight="1" x14ac:dyDescent="0.15"/>
    <row r="1232" ht="9.75" customHeight="1" x14ac:dyDescent="0.15"/>
    <row r="1233" ht="9.75" customHeight="1" x14ac:dyDescent="0.15"/>
    <row r="1234" ht="9.75" customHeight="1" x14ac:dyDescent="0.15"/>
    <row r="1235" ht="9.75" customHeight="1" x14ac:dyDescent="0.15"/>
    <row r="1236" ht="9.75" customHeight="1" x14ac:dyDescent="0.15"/>
    <row r="1237" ht="9.75" customHeight="1" x14ac:dyDescent="0.15"/>
    <row r="1238" ht="9.75" customHeight="1" x14ac:dyDescent="0.15"/>
    <row r="1239" ht="9.75" customHeight="1" x14ac:dyDescent="0.15"/>
    <row r="1240" ht="9.75" customHeight="1" x14ac:dyDescent="0.15"/>
  </sheetData>
  <sheetProtection password="C69B" sheet="1" objects="1" scenarios="1"/>
  <mergeCells count="38">
    <mergeCell ref="C44:R49"/>
    <mergeCell ref="C29:D29"/>
    <mergeCell ref="E29:G29"/>
    <mergeCell ref="H29:Q29"/>
    <mergeCell ref="C32:D32"/>
    <mergeCell ref="C36:I36"/>
    <mergeCell ref="I39:Q39"/>
    <mergeCell ref="N21:N22"/>
    <mergeCell ref="O21:O22"/>
    <mergeCell ref="C26:D26"/>
    <mergeCell ref="E26:E27"/>
    <mergeCell ref="F26:I26"/>
    <mergeCell ref="J26:J27"/>
    <mergeCell ref="K26:M27"/>
    <mergeCell ref="C27:D27"/>
    <mergeCell ref="F27:I27"/>
    <mergeCell ref="J18:K19"/>
    <mergeCell ref="N18:N19"/>
    <mergeCell ref="O18:O19"/>
    <mergeCell ref="C21:C22"/>
    <mergeCell ref="D21:D22"/>
    <mergeCell ref="E21:E22"/>
    <mergeCell ref="F21:G22"/>
    <mergeCell ref="H21:I22"/>
    <mergeCell ref="J21:J22"/>
    <mergeCell ref="K21:K22"/>
    <mergeCell ref="C18:C19"/>
    <mergeCell ref="D18:D19"/>
    <mergeCell ref="E18:E19"/>
    <mergeCell ref="F18:F19"/>
    <mergeCell ref="G18:G19"/>
    <mergeCell ref="H18:I19"/>
    <mergeCell ref="C13:C14"/>
    <mergeCell ref="B1:C1"/>
    <mergeCell ref="C2:D2"/>
    <mergeCell ref="C4:Q8"/>
    <mergeCell ref="K11:P11"/>
    <mergeCell ref="C12:D12"/>
  </mergeCells>
  <phoneticPr fontId="2"/>
  <pageMargins left="0.39370078740157483" right="0.19685039370078736" top="0.39370078740157483" bottom="0.35433070866141736" header="0.31496062992125984" footer="0.35433070866141736"/>
  <pageSetup paperSize="9" scale="73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41"/>
  <sheetViews>
    <sheetView view="pageBreakPreview" zoomScaleNormal="115" zoomScaleSheetLayoutView="100" workbookViewId="0">
      <selection activeCell="P10" sqref="P10"/>
    </sheetView>
  </sheetViews>
  <sheetFormatPr defaultColWidth="1.625" defaultRowHeight="13.5" x14ac:dyDescent="0.15"/>
  <cols>
    <col min="1" max="2" width="2.125" style="27" customWidth="1"/>
    <col min="3" max="3" width="10" style="27" customWidth="1"/>
    <col min="4" max="4" width="14.625" style="27" customWidth="1"/>
    <col min="5" max="6" width="7.375" style="27" customWidth="1"/>
    <col min="7" max="17" width="6.625" style="27" customWidth="1"/>
    <col min="18" max="20" width="2.125" style="27" customWidth="1"/>
    <col min="21" max="26" width="8.125" style="1" bestFit="1" customWidth="1"/>
    <col min="27" max="29" width="9.25" style="1" bestFit="1" customWidth="1"/>
    <col min="30" max="32" width="8.125" style="1" bestFit="1" customWidth="1"/>
    <col min="33" max="52" width="2.125" style="27" customWidth="1"/>
    <col min="53" max="16384" width="1.625" style="27"/>
  </cols>
  <sheetData>
    <row r="1" spans="1:33" ht="18" customHeight="1" x14ac:dyDescent="0.15">
      <c r="A1" s="1"/>
      <c r="B1" s="927" t="s">
        <v>161</v>
      </c>
      <c r="C1" s="927"/>
      <c r="D1" s="1"/>
    </row>
    <row r="2" spans="1:33" ht="15" customHeight="1" x14ac:dyDescent="0.15">
      <c r="A2" s="1"/>
      <c r="B2" s="2"/>
      <c r="C2" s="928" t="s">
        <v>165</v>
      </c>
      <c r="D2" s="928"/>
      <c r="E2" s="46" t="s">
        <v>167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U2" s="27"/>
      <c r="AG2" s="1"/>
    </row>
    <row r="3" spans="1:33" ht="15" customHeight="1" x14ac:dyDescent="0.15">
      <c r="B3" s="28"/>
      <c r="C3" s="46"/>
      <c r="D3" s="46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</row>
    <row r="4" spans="1:33" s="28" customFormat="1" ht="18" customHeight="1" x14ac:dyDescent="0.15">
      <c r="C4" s="1039" t="s">
        <v>160</v>
      </c>
      <c r="D4" s="1039"/>
      <c r="E4" s="1039"/>
      <c r="F4" s="1039"/>
      <c r="G4" s="1039"/>
      <c r="H4" s="1039"/>
      <c r="I4" s="1039"/>
      <c r="J4" s="1039"/>
      <c r="K4" s="1039"/>
      <c r="L4" s="1039"/>
      <c r="M4" s="1039"/>
      <c r="N4" s="1039"/>
      <c r="O4" s="1039"/>
      <c r="P4" s="1039"/>
      <c r="Q4" s="1039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3" s="28" customFormat="1" ht="18" customHeight="1" x14ac:dyDescent="0.15">
      <c r="C5" s="1039"/>
      <c r="D5" s="1039"/>
      <c r="E5" s="1039"/>
      <c r="F5" s="1039"/>
      <c r="G5" s="1039"/>
      <c r="H5" s="1039"/>
      <c r="I5" s="1039"/>
      <c r="J5" s="1039"/>
      <c r="K5" s="1039"/>
      <c r="L5" s="1039"/>
      <c r="M5" s="1039"/>
      <c r="N5" s="1039"/>
      <c r="O5" s="1039"/>
      <c r="P5" s="1039"/>
      <c r="Q5" s="1039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3" s="28" customFormat="1" ht="18" customHeight="1" x14ac:dyDescent="0.15">
      <c r="C6" s="1039"/>
      <c r="D6" s="1039"/>
      <c r="E6" s="1039"/>
      <c r="F6" s="1039"/>
      <c r="G6" s="1039"/>
      <c r="H6" s="1039"/>
      <c r="I6" s="1039"/>
      <c r="J6" s="1039"/>
      <c r="K6" s="1039"/>
      <c r="L6" s="1039"/>
      <c r="M6" s="1039"/>
      <c r="N6" s="1039"/>
      <c r="O6" s="1039"/>
      <c r="P6" s="1039"/>
      <c r="Q6" s="1039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3" s="28" customFormat="1" ht="18" customHeight="1" x14ac:dyDescent="0.15">
      <c r="C7" s="1039"/>
      <c r="D7" s="1039"/>
      <c r="E7" s="1039"/>
      <c r="F7" s="1039"/>
      <c r="G7" s="1039"/>
      <c r="H7" s="1039"/>
      <c r="I7" s="1039"/>
      <c r="J7" s="1039"/>
      <c r="K7" s="1039"/>
      <c r="L7" s="1039"/>
      <c r="M7" s="1039"/>
      <c r="N7" s="1039"/>
      <c r="O7" s="1039"/>
      <c r="P7" s="1039"/>
      <c r="Q7" s="1039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3" s="28" customFormat="1" ht="18" customHeight="1" x14ac:dyDescent="0.15">
      <c r="C8" s="1039"/>
      <c r="D8" s="1039"/>
      <c r="E8" s="1039"/>
      <c r="F8" s="1039"/>
      <c r="G8" s="1039"/>
      <c r="H8" s="1039"/>
      <c r="I8" s="1039"/>
      <c r="J8" s="1039"/>
      <c r="K8" s="1039"/>
      <c r="L8" s="1039"/>
      <c r="M8" s="1039"/>
      <c r="N8" s="1039"/>
      <c r="O8" s="1039"/>
      <c r="P8" s="1039"/>
      <c r="Q8" s="1039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3" s="28" customFormat="1" ht="9" customHeight="1" x14ac:dyDescent="0.15"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3" ht="18" customHeight="1" x14ac:dyDescent="0.15">
      <c r="B10" s="28"/>
      <c r="C10" s="28"/>
      <c r="D10" s="28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2" t="s">
        <v>18</v>
      </c>
      <c r="P10" s="78" t="s">
        <v>241</v>
      </c>
      <c r="Q10" s="73"/>
    </row>
    <row r="11" spans="1:33" ht="18" customHeight="1" x14ac:dyDescent="0.15">
      <c r="B11" s="28"/>
      <c r="C11" s="29" t="s">
        <v>17</v>
      </c>
      <c r="D11" s="28"/>
      <c r="E11" s="28"/>
      <c r="F11" s="28"/>
      <c r="G11" s="28"/>
      <c r="H11" s="28"/>
      <c r="I11" s="28"/>
      <c r="J11" s="28"/>
      <c r="K11" s="926" t="s">
        <v>242</v>
      </c>
      <c r="L11" s="926"/>
      <c r="M11" s="926"/>
      <c r="N11" s="926"/>
      <c r="O11" s="926"/>
      <c r="P11" s="926"/>
      <c r="Q11" s="28"/>
      <c r="U11" s="77">
        <v>1</v>
      </c>
      <c r="V11" s="77">
        <v>2</v>
      </c>
      <c r="W11" s="77">
        <v>3</v>
      </c>
      <c r="X11" s="77">
        <v>4</v>
      </c>
      <c r="Y11" s="77">
        <v>5</v>
      </c>
      <c r="Z11" s="77">
        <v>6</v>
      </c>
      <c r="AA11" s="77">
        <v>7</v>
      </c>
      <c r="AB11" s="77">
        <v>8</v>
      </c>
      <c r="AC11" s="77">
        <v>9</v>
      </c>
      <c r="AD11" s="77">
        <v>10</v>
      </c>
      <c r="AE11" s="77">
        <v>11</v>
      </c>
      <c r="AF11" s="77">
        <v>12</v>
      </c>
    </row>
    <row r="12" spans="1:33" ht="30" customHeight="1" x14ac:dyDescent="0.15">
      <c r="B12" s="28"/>
      <c r="C12" s="975" t="s">
        <v>11</v>
      </c>
      <c r="D12" s="1048"/>
      <c r="E12" s="66">
        <v>4</v>
      </c>
      <c r="F12" s="66">
        <v>5</v>
      </c>
      <c r="G12" s="66">
        <v>6</v>
      </c>
      <c r="H12" s="66">
        <v>7</v>
      </c>
      <c r="I12" s="66">
        <v>8</v>
      </c>
      <c r="J12" s="66">
        <v>9</v>
      </c>
      <c r="K12" s="66">
        <v>10</v>
      </c>
      <c r="L12" s="66">
        <v>11</v>
      </c>
      <c r="M12" s="66">
        <v>12</v>
      </c>
      <c r="N12" s="66">
        <v>1</v>
      </c>
      <c r="O12" s="66">
        <v>2</v>
      </c>
      <c r="P12" s="65">
        <v>3</v>
      </c>
      <c r="Q12" s="44" t="s">
        <v>16</v>
      </c>
      <c r="U12" s="77">
        <v>2</v>
      </c>
      <c r="V12" s="77">
        <v>3</v>
      </c>
      <c r="W12" s="77">
        <v>4</v>
      </c>
      <c r="X12" s="77">
        <v>5</v>
      </c>
      <c r="Y12" s="77"/>
      <c r="Z12" s="77"/>
      <c r="AA12" s="77"/>
      <c r="AB12" s="77"/>
      <c r="AC12" s="77"/>
      <c r="AD12" s="77"/>
      <c r="AE12" s="77"/>
      <c r="AF12" s="77"/>
    </row>
    <row r="13" spans="1:33" s="37" customFormat="1" ht="30" customHeight="1" x14ac:dyDescent="0.15">
      <c r="B13" s="41"/>
      <c r="C13" s="977" t="s">
        <v>15</v>
      </c>
      <c r="D13" s="217" t="s">
        <v>55</v>
      </c>
      <c r="E13" s="72">
        <v>60</v>
      </c>
      <c r="F13" s="72">
        <v>20</v>
      </c>
      <c r="G13" s="72">
        <v>20</v>
      </c>
      <c r="H13" s="22">
        <v>20</v>
      </c>
      <c r="I13" s="22">
        <v>20</v>
      </c>
      <c r="J13" s="22">
        <v>20</v>
      </c>
      <c r="K13" s="22">
        <v>20</v>
      </c>
      <c r="L13" s="22">
        <v>20</v>
      </c>
      <c r="M13" s="22">
        <v>30</v>
      </c>
      <c r="N13" s="22">
        <v>30</v>
      </c>
      <c r="O13" s="22">
        <v>70</v>
      </c>
      <c r="P13" s="21">
        <v>120</v>
      </c>
      <c r="Q13" s="43">
        <v>450</v>
      </c>
      <c r="U13" s="92">
        <v>70</v>
      </c>
      <c r="V13" s="92">
        <v>120</v>
      </c>
      <c r="W13" s="92">
        <v>60</v>
      </c>
      <c r="X13" s="92">
        <v>20</v>
      </c>
      <c r="Y13" s="92"/>
      <c r="Z13" s="92"/>
      <c r="AA13" s="92"/>
      <c r="AB13" s="92"/>
      <c r="AC13" s="92"/>
      <c r="AD13" s="92"/>
      <c r="AE13" s="92"/>
      <c r="AF13" s="92"/>
    </row>
    <row r="14" spans="1:33" s="37" customFormat="1" ht="30" customHeight="1" x14ac:dyDescent="0.15">
      <c r="B14" s="41"/>
      <c r="C14" s="977"/>
      <c r="D14" s="217" t="s">
        <v>54</v>
      </c>
      <c r="E14" s="76">
        <v>60</v>
      </c>
      <c r="F14" s="76">
        <v>20</v>
      </c>
      <c r="G14" s="72">
        <v>20</v>
      </c>
      <c r="H14" s="22">
        <v>20</v>
      </c>
      <c r="I14" s="22">
        <v>20</v>
      </c>
      <c r="J14" s="22">
        <v>20</v>
      </c>
      <c r="K14" s="22">
        <v>20</v>
      </c>
      <c r="L14" s="22">
        <v>20</v>
      </c>
      <c r="M14" s="75">
        <v>30</v>
      </c>
      <c r="N14" s="75">
        <v>30</v>
      </c>
      <c r="O14" s="75">
        <v>30</v>
      </c>
      <c r="P14" s="74">
        <v>20</v>
      </c>
      <c r="Q14" s="43">
        <v>310</v>
      </c>
      <c r="U14" s="92">
        <v>30</v>
      </c>
      <c r="V14" s="92">
        <v>20</v>
      </c>
      <c r="W14" s="92">
        <v>20</v>
      </c>
      <c r="X14" s="92">
        <v>10</v>
      </c>
      <c r="Y14" s="14"/>
      <c r="Z14" s="14"/>
      <c r="AA14" s="14"/>
      <c r="AB14" s="14"/>
      <c r="AC14" s="14"/>
      <c r="AD14" s="14"/>
      <c r="AE14" s="14"/>
      <c r="AF14" s="14"/>
    </row>
    <row r="15" spans="1:33" s="37" customFormat="1" ht="30" customHeight="1" x14ac:dyDescent="0.15">
      <c r="B15" s="41"/>
      <c r="C15" s="978"/>
      <c r="D15" s="218" t="s">
        <v>53</v>
      </c>
      <c r="E15" s="71">
        <v>20</v>
      </c>
      <c r="F15" s="71">
        <v>10</v>
      </c>
      <c r="G15" s="71">
        <v>10</v>
      </c>
      <c r="H15" s="20">
        <v>10</v>
      </c>
      <c r="I15" s="20">
        <v>10</v>
      </c>
      <c r="J15" s="20">
        <v>10</v>
      </c>
      <c r="K15" s="20">
        <v>10</v>
      </c>
      <c r="L15" s="20">
        <v>10</v>
      </c>
      <c r="M15" s="20">
        <v>10</v>
      </c>
      <c r="N15" s="20">
        <v>10</v>
      </c>
      <c r="O15" s="20">
        <v>10</v>
      </c>
      <c r="P15" s="19">
        <v>10</v>
      </c>
      <c r="Q15" s="42">
        <v>130</v>
      </c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</row>
    <row r="16" spans="1:33" s="28" customFormat="1" ht="18" customHeight="1" x14ac:dyDescent="0.15"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3:32" s="28" customFormat="1" ht="18" customHeight="1" x14ac:dyDescent="0.15">
      <c r="C17" s="29" t="s">
        <v>31</v>
      </c>
      <c r="E17" s="29" t="s">
        <v>48</v>
      </c>
      <c r="F17" s="57"/>
      <c r="G17" s="57"/>
      <c r="H17" s="57"/>
      <c r="I17" s="78">
        <v>2</v>
      </c>
      <c r="J17" s="29" t="s">
        <v>58</v>
      </c>
      <c r="K17" s="94">
        <v>4</v>
      </c>
      <c r="L17" s="90" t="s">
        <v>57</v>
      </c>
      <c r="M17" s="29" t="s">
        <v>47</v>
      </c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3:32" s="28" customFormat="1" ht="9" customHeight="1" x14ac:dyDescent="0.15">
      <c r="C18" s="29"/>
      <c r="F18" s="55"/>
      <c r="G18" s="55"/>
      <c r="H18" s="55"/>
      <c r="I18" s="55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3:32" s="28" customFormat="1" ht="18" customHeight="1" x14ac:dyDescent="0.15">
      <c r="C19" s="1037" t="s">
        <v>52</v>
      </c>
      <c r="D19" s="991">
        <v>250</v>
      </c>
      <c r="E19" s="993" t="s">
        <v>4</v>
      </c>
      <c r="F19" s="994">
        <v>0.5</v>
      </c>
      <c r="G19" s="953" t="s">
        <v>60</v>
      </c>
      <c r="H19" s="1033" t="s">
        <v>51</v>
      </c>
      <c r="I19" s="1034"/>
      <c r="J19" s="1044">
        <v>70</v>
      </c>
      <c r="K19" s="1045"/>
      <c r="L19" s="53"/>
      <c r="M19" s="53"/>
      <c r="N19" s="995" t="s">
        <v>46</v>
      </c>
      <c r="O19" s="997" t="s">
        <v>228</v>
      </c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3:32" s="28" customFormat="1" ht="18" customHeight="1" x14ac:dyDescent="0.15">
      <c r="C20" s="1038"/>
      <c r="D20" s="992"/>
      <c r="E20" s="993"/>
      <c r="F20" s="994"/>
      <c r="G20" s="953"/>
      <c r="H20" s="1035"/>
      <c r="I20" s="1036"/>
      <c r="J20" s="1046"/>
      <c r="K20" s="1047"/>
      <c r="L20" s="50"/>
      <c r="M20" s="50"/>
      <c r="N20" s="996"/>
      <c r="O20" s="998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3:32" s="28" customFormat="1" ht="12.75" customHeight="1" x14ac:dyDescent="0.15">
      <c r="C21" s="50"/>
      <c r="D21" s="50"/>
      <c r="P21" s="47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68"/>
    </row>
    <row r="22" spans="3:32" s="28" customFormat="1" ht="18" customHeight="1" x14ac:dyDescent="0.15">
      <c r="C22" s="1037" t="s">
        <v>52</v>
      </c>
      <c r="D22" s="997">
        <v>250</v>
      </c>
      <c r="E22" s="953" t="s">
        <v>60</v>
      </c>
      <c r="F22" s="1033" t="s">
        <v>44</v>
      </c>
      <c r="G22" s="1034"/>
      <c r="H22" s="985">
        <v>310</v>
      </c>
      <c r="I22" s="986"/>
      <c r="J22" s="993" t="s">
        <v>4</v>
      </c>
      <c r="K22" s="994">
        <v>0.5</v>
      </c>
      <c r="L22" s="68"/>
      <c r="M22" s="68"/>
      <c r="N22" s="995" t="s">
        <v>43</v>
      </c>
      <c r="O22" s="997" t="s">
        <v>228</v>
      </c>
      <c r="P22" s="47"/>
      <c r="Q22" s="47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3:32" s="28" customFormat="1" ht="18" customHeight="1" x14ac:dyDescent="0.15">
      <c r="C23" s="1038"/>
      <c r="D23" s="998"/>
      <c r="E23" s="953"/>
      <c r="F23" s="1035"/>
      <c r="G23" s="1036"/>
      <c r="H23" s="987"/>
      <c r="I23" s="988"/>
      <c r="J23" s="993"/>
      <c r="K23" s="994"/>
      <c r="L23" s="68"/>
      <c r="M23" s="68"/>
      <c r="N23" s="996"/>
      <c r="O23" s="998"/>
      <c r="P23" s="47"/>
      <c r="Q23" s="47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3:32" s="28" customFormat="1" ht="7.5" customHeight="1" x14ac:dyDescent="0.15">
      <c r="C24" s="70"/>
      <c r="D24" s="208"/>
      <c r="E24" s="208"/>
      <c r="F24" s="69"/>
      <c r="G24" s="69"/>
      <c r="H24" s="69"/>
      <c r="I24" s="69"/>
      <c r="J24" s="208"/>
      <c r="K24" s="51"/>
      <c r="L24" s="68"/>
      <c r="M24" s="68"/>
      <c r="N24" s="208"/>
      <c r="O24" s="208"/>
      <c r="P24" s="47"/>
      <c r="Q24" s="47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3:32" s="28" customFormat="1" ht="18" customHeight="1" x14ac:dyDescent="0.15">
      <c r="C25" s="48"/>
      <c r="D25" s="30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3:32" s="28" customFormat="1" ht="18" customHeight="1" x14ac:dyDescent="0.15">
      <c r="C26" s="29" t="s">
        <v>8</v>
      </c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 s="28" customFormat="1" ht="18" customHeight="1" x14ac:dyDescent="0.15">
      <c r="C27" s="951" t="s">
        <v>42</v>
      </c>
      <c r="D27" s="952"/>
      <c r="E27" s="953" t="s">
        <v>21</v>
      </c>
      <c r="F27" s="951" t="s">
        <v>41</v>
      </c>
      <c r="G27" s="966"/>
      <c r="H27" s="966"/>
      <c r="I27" s="967"/>
      <c r="J27" s="953" t="s">
        <v>19</v>
      </c>
      <c r="K27" s="954">
        <v>180</v>
      </c>
      <c r="L27" s="955"/>
      <c r="M27" s="956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 s="28" customFormat="1" ht="18" customHeight="1" x14ac:dyDescent="0.15">
      <c r="C28" s="960">
        <v>250</v>
      </c>
      <c r="D28" s="961"/>
      <c r="E28" s="953"/>
      <c r="F28" s="962">
        <v>70</v>
      </c>
      <c r="G28" s="963"/>
      <c r="H28" s="963"/>
      <c r="I28" s="964"/>
      <c r="J28" s="953"/>
      <c r="K28" s="957"/>
      <c r="L28" s="958"/>
      <c r="M28" s="959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3:32" s="28" customFormat="1" ht="18" customHeight="1" x14ac:dyDescent="0.15"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3:32" s="28" customFormat="1" ht="25.5" customHeight="1" x14ac:dyDescent="0.15">
      <c r="C30" s="946" t="s">
        <v>2</v>
      </c>
      <c r="D30" s="947"/>
      <c r="E30" s="948">
        <v>180</v>
      </c>
      <c r="F30" s="949"/>
      <c r="G30" s="950"/>
      <c r="H30" s="944" t="s">
        <v>1</v>
      </c>
      <c r="I30" s="945"/>
      <c r="J30" s="945"/>
      <c r="K30" s="945"/>
      <c r="L30" s="945"/>
      <c r="M30" s="945"/>
      <c r="N30" s="945"/>
      <c r="O30" s="945"/>
      <c r="P30" s="945"/>
      <c r="Q30" s="945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3:32" s="28" customFormat="1" ht="18" customHeight="1" thickBot="1" x14ac:dyDescent="0.2"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3:32" s="2" customFormat="1" ht="36" customHeight="1" x14ac:dyDescent="0.15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8" s="2" customFormat="1" ht="18" customHeight="1" x14ac:dyDescent="0.15">
      <c r="C33" s="899" t="s">
        <v>0</v>
      </c>
      <c r="D33" s="899"/>
    </row>
    <row r="34" spans="1:18" s="2" customFormat="1" ht="31.5" customHeight="1" x14ac:dyDescent="0.15">
      <c r="C34" s="5"/>
      <c r="D34" s="5"/>
      <c r="N34" s="5"/>
      <c r="O34" s="5"/>
      <c r="P34" s="5"/>
      <c r="Q34" s="5"/>
    </row>
    <row r="35" spans="1:18" s="2" customFormat="1" ht="24.95" customHeight="1" x14ac:dyDescent="0.15">
      <c r="C35" s="2" t="s">
        <v>61</v>
      </c>
      <c r="N35" s="5"/>
      <c r="O35" s="5"/>
      <c r="P35" s="5"/>
      <c r="Q35" s="5"/>
    </row>
    <row r="36" spans="1:18" s="2" customFormat="1" ht="24.95" customHeight="1" x14ac:dyDescent="0.15">
      <c r="N36" s="5"/>
      <c r="O36" s="5"/>
      <c r="P36" s="5"/>
      <c r="Q36" s="5"/>
    </row>
    <row r="37" spans="1:18" s="2" customFormat="1" ht="24.95" customHeight="1" x14ac:dyDescent="0.15">
      <c r="C37" s="925" t="s">
        <v>158</v>
      </c>
      <c r="D37" s="925"/>
      <c r="E37" s="925"/>
      <c r="F37" s="925"/>
      <c r="G37" s="925"/>
      <c r="H37" s="925"/>
      <c r="I37" s="925"/>
      <c r="N37" s="5"/>
      <c r="O37" s="5"/>
      <c r="P37" s="5"/>
      <c r="Q37" s="5"/>
    </row>
    <row r="38" spans="1:18" s="2" customFormat="1" ht="24.95" customHeight="1" x14ac:dyDescent="0.15">
      <c r="N38" s="5"/>
      <c r="O38" s="5"/>
      <c r="P38" s="5"/>
      <c r="Q38" s="5"/>
    </row>
    <row r="39" spans="1:18" s="2" customFormat="1" ht="24.95" customHeight="1" x14ac:dyDescent="0.15">
      <c r="C39" s="3"/>
      <c r="D39" s="5"/>
      <c r="N39" s="5"/>
      <c r="O39" s="5"/>
      <c r="P39" s="5"/>
      <c r="Q39" s="5"/>
    </row>
    <row r="40" spans="1:18" s="2" customFormat="1" ht="24.95" customHeight="1" x14ac:dyDescent="0.15">
      <c r="D40" s="202"/>
      <c r="E40" s="202"/>
      <c r="F40" s="202"/>
      <c r="G40" s="202"/>
      <c r="H40" s="202"/>
      <c r="I40" s="898" t="s">
        <v>63</v>
      </c>
      <c r="J40" s="898"/>
      <c r="K40" s="898"/>
      <c r="L40" s="898"/>
      <c r="M40" s="898"/>
      <c r="N40" s="898"/>
      <c r="O40" s="898"/>
      <c r="P40" s="898"/>
      <c r="Q40" s="898"/>
    </row>
    <row r="41" spans="1:18" s="2" customFormat="1" ht="24.95" customHeight="1" x14ac:dyDescent="0.15">
      <c r="D41" s="202"/>
      <c r="E41" s="202"/>
      <c r="F41" s="202"/>
      <c r="G41" s="202"/>
      <c r="H41" s="202"/>
      <c r="I41" s="202"/>
      <c r="J41" s="204"/>
      <c r="K41" s="204"/>
      <c r="L41" s="204"/>
      <c r="M41" s="204"/>
      <c r="N41" s="204"/>
      <c r="O41" s="204"/>
      <c r="P41" s="204"/>
      <c r="Q41" s="204"/>
    </row>
    <row r="42" spans="1:18" s="2" customFormat="1" ht="24.95" customHeight="1" x14ac:dyDescent="0.15">
      <c r="D42" s="202"/>
      <c r="E42" s="202"/>
      <c r="F42" s="202"/>
      <c r="G42" s="202"/>
      <c r="H42" s="202"/>
      <c r="I42" s="202"/>
      <c r="J42" s="204"/>
      <c r="K42" s="204"/>
      <c r="L42" s="204"/>
      <c r="M42" s="204"/>
      <c r="N42" s="204"/>
      <c r="O42" s="204"/>
      <c r="P42" s="204"/>
      <c r="Q42" s="204"/>
    </row>
    <row r="43" spans="1:18" s="2" customFormat="1" ht="24.95" customHeight="1" x14ac:dyDescent="0.15">
      <c r="D43" s="202"/>
      <c r="E43" s="202"/>
      <c r="F43" s="202"/>
      <c r="G43" s="202"/>
      <c r="H43" s="202"/>
      <c r="I43" s="202"/>
      <c r="J43" s="204"/>
      <c r="K43" s="204"/>
      <c r="L43" s="204"/>
      <c r="M43" s="204"/>
      <c r="N43" s="204"/>
      <c r="O43" s="204"/>
      <c r="P43" s="204"/>
      <c r="Q43" s="204"/>
    </row>
    <row r="44" spans="1:18" s="2" customFormat="1" ht="24.95" customHeight="1" x14ac:dyDescent="0.15">
      <c r="C44" s="203"/>
      <c r="D44" s="205"/>
      <c r="E44" s="205"/>
      <c r="F44" s="205"/>
      <c r="G44" s="205"/>
      <c r="H44" s="205"/>
      <c r="I44" s="205"/>
      <c r="J44" s="205"/>
      <c r="K44" s="5"/>
      <c r="L44" s="5"/>
      <c r="M44" s="5"/>
      <c r="N44" s="5"/>
    </row>
    <row r="45" spans="1:18" s="2" customFormat="1" ht="24.95" customHeight="1" x14ac:dyDescent="0.15">
      <c r="A45" s="4"/>
      <c r="B45" s="98"/>
      <c r="C45" s="897" t="s">
        <v>62</v>
      </c>
      <c r="D45" s="897"/>
      <c r="E45" s="897"/>
      <c r="F45" s="897"/>
      <c r="G45" s="897"/>
      <c r="H45" s="897"/>
      <c r="I45" s="897"/>
      <c r="J45" s="897"/>
      <c r="K45" s="897"/>
      <c r="L45" s="897"/>
      <c r="M45" s="897"/>
      <c r="N45" s="897"/>
      <c r="O45" s="897"/>
      <c r="P45" s="897"/>
      <c r="Q45" s="897"/>
      <c r="R45" s="897"/>
    </row>
    <row r="46" spans="1:18" s="2" customFormat="1" ht="24.95" customHeight="1" x14ac:dyDescent="0.15">
      <c r="C46" s="897"/>
      <c r="D46" s="897"/>
      <c r="E46" s="897"/>
      <c r="F46" s="897"/>
      <c r="G46" s="897"/>
      <c r="H46" s="897"/>
      <c r="I46" s="897"/>
      <c r="J46" s="897"/>
      <c r="K46" s="897"/>
      <c r="L46" s="897"/>
      <c r="M46" s="897"/>
      <c r="N46" s="897"/>
      <c r="O46" s="897"/>
      <c r="P46" s="897"/>
      <c r="Q46" s="897"/>
      <c r="R46" s="897"/>
    </row>
    <row r="47" spans="1:18" s="2" customFormat="1" ht="24.95" customHeight="1" x14ac:dyDescent="0.15">
      <c r="C47" s="897"/>
      <c r="D47" s="897"/>
      <c r="E47" s="897"/>
      <c r="F47" s="897"/>
      <c r="G47" s="897"/>
      <c r="H47" s="897"/>
      <c r="I47" s="897"/>
      <c r="J47" s="897"/>
      <c r="K47" s="897"/>
      <c r="L47" s="897"/>
      <c r="M47" s="897"/>
      <c r="N47" s="897"/>
      <c r="O47" s="897"/>
      <c r="P47" s="897"/>
      <c r="Q47" s="897"/>
      <c r="R47" s="897"/>
    </row>
    <row r="48" spans="1:18" s="2" customFormat="1" ht="24.95" customHeight="1" x14ac:dyDescent="0.15">
      <c r="C48" s="897"/>
      <c r="D48" s="897"/>
      <c r="E48" s="897"/>
      <c r="F48" s="897"/>
      <c r="G48" s="897"/>
      <c r="H48" s="897"/>
      <c r="I48" s="897"/>
      <c r="J48" s="897"/>
      <c r="K48" s="897"/>
      <c r="L48" s="897"/>
      <c r="M48" s="897"/>
      <c r="N48" s="897"/>
      <c r="O48" s="897"/>
      <c r="P48" s="897"/>
      <c r="Q48" s="897"/>
      <c r="R48" s="897"/>
    </row>
    <row r="49" spans="3:33" s="2" customFormat="1" ht="24.95" customHeight="1" x14ac:dyDescent="0.15">
      <c r="C49" s="897"/>
      <c r="D49" s="897"/>
      <c r="E49" s="897"/>
      <c r="F49" s="897"/>
      <c r="G49" s="897"/>
      <c r="H49" s="897"/>
      <c r="I49" s="897"/>
      <c r="J49" s="897"/>
      <c r="K49" s="897"/>
      <c r="L49" s="897"/>
      <c r="M49" s="897"/>
      <c r="N49" s="897"/>
      <c r="O49" s="897"/>
      <c r="P49" s="897"/>
      <c r="Q49" s="897"/>
      <c r="R49" s="897"/>
    </row>
    <row r="50" spans="3:33" s="2" customFormat="1" ht="24.95" customHeight="1" x14ac:dyDescent="0.15">
      <c r="C50" s="897"/>
      <c r="D50" s="897"/>
      <c r="E50" s="897"/>
      <c r="F50" s="897"/>
      <c r="G50" s="897"/>
      <c r="H50" s="897"/>
      <c r="I50" s="897"/>
      <c r="J50" s="897"/>
      <c r="K50" s="897"/>
      <c r="L50" s="897"/>
      <c r="M50" s="897"/>
      <c r="N50" s="897"/>
      <c r="O50" s="897"/>
      <c r="P50" s="897"/>
      <c r="Q50" s="897"/>
      <c r="R50" s="897"/>
    </row>
    <row r="51" spans="3:33" s="2" customFormat="1" ht="24.95" customHeight="1" x14ac:dyDescent="0.15"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2"/>
      <c r="P51" s="202"/>
      <c r="Q51" s="202"/>
    </row>
    <row r="52" spans="3:33" s="2" customFormat="1" ht="24.95" customHeight="1" x14ac:dyDescent="0.15"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02"/>
    </row>
    <row r="53" spans="3:33" s="28" customFormat="1" ht="18" customHeight="1" x14ac:dyDescent="0.15"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3:33" s="28" customFormat="1" ht="18" customHeight="1" x14ac:dyDescent="0.15"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3:33" s="28" customFormat="1" ht="18" customHeight="1" x14ac:dyDescent="0.15"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3:33" s="28" customFormat="1" ht="18" customHeight="1" x14ac:dyDescent="0.15"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3:33" s="28" customFormat="1" ht="18" customHeight="1" x14ac:dyDescent="0.15"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3:33" s="28" customFormat="1" ht="18" customHeight="1" x14ac:dyDescent="0.15"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3:33" s="28" customFormat="1" ht="18" customHeight="1" x14ac:dyDescent="0.15"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3:33" s="28" customFormat="1" ht="17.25" customHeight="1" x14ac:dyDescent="0.15"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3:33" s="28" customFormat="1" ht="17.25" customHeight="1" x14ac:dyDescent="0.15"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3:33" s="28" customFormat="1" ht="17.25" customHeight="1" x14ac:dyDescent="0.15"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3:33" s="28" customFormat="1" ht="17.25" customHeight="1" x14ac:dyDescent="0.15"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3:33" s="28" customFormat="1" ht="17.25" customHeight="1" x14ac:dyDescent="0.15"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21:32" s="28" customFormat="1" ht="17.25" customHeight="1" x14ac:dyDescent="0.15"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21:32" s="28" customFormat="1" ht="17.25" customHeight="1" x14ac:dyDescent="0.15"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21:32" s="28" customFormat="1" ht="17.25" customHeight="1" x14ac:dyDescent="0.15"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21:32" s="28" customFormat="1" ht="17.25" customHeight="1" x14ac:dyDescent="0.15"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21:32" s="28" customFormat="1" ht="17.25" customHeight="1" x14ac:dyDescent="0.15"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21:32" s="28" customFormat="1" ht="17.25" customHeight="1" x14ac:dyDescent="0.15"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21:32" s="28" customFormat="1" ht="17.25" customHeight="1" x14ac:dyDescent="0.15"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21:32" s="28" customFormat="1" ht="17.25" customHeight="1" x14ac:dyDescent="0.15"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21:32" s="28" customFormat="1" ht="17.25" customHeight="1" x14ac:dyDescent="0.15"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21:32" s="28" customFormat="1" ht="17.25" customHeight="1" x14ac:dyDescent="0.15"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21:32" s="28" customFormat="1" ht="17.25" customHeight="1" x14ac:dyDescent="0.15"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21:32" s="28" customFormat="1" ht="17.25" customHeight="1" x14ac:dyDescent="0.15"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21:32" s="28" customFormat="1" ht="17.25" customHeight="1" x14ac:dyDescent="0.15"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21:32" s="28" customFormat="1" ht="17.25" customHeight="1" x14ac:dyDescent="0.15"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21:32" s="28" customFormat="1" ht="17.25" customHeight="1" x14ac:dyDescent="0.15"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21:32" s="28" customFormat="1" ht="17.25" customHeight="1" x14ac:dyDescent="0.15"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21:32" s="28" customFormat="1" ht="17.25" customHeight="1" x14ac:dyDescent="0.15"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21:32" s="28" customFormat="1" ht="17.25" customHeight="1" x14ac:dyDescent="0.15"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21:32" s="28" customFormat="1" ht="17.25" customHeight="1" x14ac:dyDescent="0.15"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21:32" s="28" customFormat="1" ht="17.25" customHeight="1" x14ac:dyDescent="0.15"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21:32" s="28" customFormat="1" ht="17.25" customHeight="1" x14ac:dyDescent="0.15"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21:32" s="28" customFormat="1" ht="17.25" customHeight="1" x14ac:dyDescent="0.15"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21:32" s="28" customFormat="1" ht="17.25" customHeight="1" x14ac:dyDescent="0.15"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21:32" s="28" customFormat="1" ht="17.25" customHeight="1" x14ac:dyDescent="0.15"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21:32" s="28" customFormat="1" ht="17.25" customHeight="1" x14ac:dyDescent="0.15"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21:32" s="28" customFormat="1" ht="17.25" customHeight="1" x14ac:dyDescent="0.15"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21:32" s="28" customFormat="1" ht="17.25" customHeight="1" x14ac:dyDescent="0.15"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21:32" s="28" customFormat="1" ht="17.25" customHeight="1" x14ac:dyDescent="0.15"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21:32" s="28" customFormat="1" ht="17.25" customHeight="1" x14ac:dyDescent="0.15"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21:32" s="28" customFormat="1" ht="17.25" customHeight="1" x14ac:dyDescent="0.15"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21:32" s="28" customFormat="1" ht="17.25" customHeight="1" x14ac:dyDescent="0.15"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21:32" s="28" customFormat="1" ht="17.25" customHeight="1" x14ac:dyDescent="0.15"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21:32" s="28" customFormat="1" ht="17.25" customHeight="1" x14ac:dyDescent="0.15"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21:32" s="28" customFormat="1" ht="17.25" customHeight="1" x14ac:dyDescent="0.15"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21:32" s="28" customFormat="1" ht="17.25" customHeight="1" x14ac:dyDescent="0.15"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21:32" s="28" customFormat="1" ht="17.25" customHeight="1" x14ac:dyDescent="0.15"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21:32" s="28" customFormat="1" ht="17.25" customHeight="1" x14ac:dyDescent="0.15"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21:32" s="28" customFormat="1" ht="17.25" customHeight="1" x14ac:dyDescent="0.15"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21:32" s="28" customFormat="1" ht="17.25" customHeight="1" x14ac:dyDescent="0.15"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21:32" s="28" customFormat="1" ht="17.25" customHeight="1" x14ac:dyDescent="0.15"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21:32" s="28" customFormat="1" ht="17.25" customHeight="1" x14ac:dyDescent="0.15"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21:32" s="28" customFormat="1" ht="17.25" customHeight="1" x14ac:dyDescent="0.15"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21:32" s="28" customFormat="1" ht="17.25" customHeight="1" x14ac:dyDescent="0.15"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21:32" s="28" customFormat="1" ht="17.25" customHeight="1" x14ac:dyDescent="0.15"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21:32" s="28" customFormat="1" ht="17.25" customHeight="1" x14ac:dyDescent="0.15"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21:32" s="28" customFormat="1" ht="17.25" customHeight="1" x14ac:dyDescent="0.15"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21:32" s="28" customFormat="1" ht="17.25" customHeight="1" x14ac:dyDescent="0.15"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21:32" s="28" customFormat="1" ht="17.25" customHeight="1" x14ac:dyDescent="0.15"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21:32" s="28" customFormat="1" ht="17.25" customHeight="1" x14ac:dyDescent="0.15"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21:32" s="28" customFormat="1" ht="17.25" customHeight="1" x14ac:dyDescent="0.15"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21:32" s="28" customFormat="1" ht="17.25" customHeight="1" x14ac:dyDescent="0.15"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21:32" s="28" customFormat="1" ht="17.25" customHeight="1" x14ac:dyDescent="0.15"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21:32" s="28" customFormat="1" ht="17.25" customHeight="1" x14ac:dyDescent="0.15"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21:32" s="28" customFormat="1" ht="17.25" customHeight="1" x14ac:dyDescent="0.15"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21:32" s="28" customFormat="1" ht="17.25" customHeight="1" x14ac:dyDescent="0.15"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21:32" s="28" customFormat="1" ht="17.25" customHeight="1" x14ac:dyDescent="0.15"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21:32" s="28" customFormat="1" ht="17.25" customHeight="1" x14ac:dyDescent="0.15"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21:32" s="28" customFormat="1" ht="17.25" customHeight="1" x14ac:dyDescent="0.15"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21:32" s="28" customFormat="1" ht="17.25" customHeight="1" x14ac:dyDescent="0.15"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21:32" s="28" customFormat="1" ht="17.25" customHeight="1" x14ac:dyDescent="0.15"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21:32" s="28" customFormat="1" ht="17.25" customHeight="1" x14ac:dyDescent="0.15"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21:32" s="28" customFormat="1" ht="17.25" customHeight="1" x14ac:dyDescent="0.15"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21:32" s="28" customFormat="1" ht="17.25" customHeight="1" x14ac:dyDescent="0.15"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21:32" s="28" customFormat="1" ht="17.25" customHeight="1" x14ac:dyDescent="0.15"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21:32" s="28" customFormat="1" ht="17.25" customHeight="1" x14ac:dyDescent="0.15"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21:32" s="28" customFormat="1" ht="17.25" customHeight="1" x14ac:dyDescent="0.15"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21:32" s="28" customFormat="1" ht="17.25" customHeight="1" x14ac:dyDescent="0.15"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21:32" s="28" customFormat="1" ht="17.25" customHeight="1" x14ac:dyDescent="0.15"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21:32" s="28" customFormat="1" ht="17.25" customHeight="1" x14ac:dyDescent="0.15"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21:32" s="28" customFormat="1" ht="17.25" customHeight="1" x14ac:dyDescent="0.15"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21:32" s="28" customFormat="1" ht="17.25" customHeight="1" x14ac:dyDescent="0.15"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21:32" s="28" customFormat="1" ht="17.25" customHeight="1" x14ac:dyDescent="0.15"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21:32" s="28" customFormat="1" ht="17.25" customHeight="1" x14ac:dyDescent="0.15"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21:32" s="28" customFormat="1" ht="17.25" customHeight="1" x14ac:dyDescent="0.15"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21:32" s="28" customFormat="1" ht="17.25" customHeight="1" x14ac:dyDescent="0.15"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21:32" s="28" customFormat="1" ht="17.25" customHeight="1" x14ac:dyDescent="0.15"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21:32" s="28" customFormat="1" ht="17.25" customHeight="1" x14ac:dyDescent="0.15"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21:32" s="28" customFormat="1" ht="17.25" customHeight="1" x14ac:dyDescent="0.15"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21:32" s="28" customFormat="1" ht="17.25" customHeight="1" x14ac:dyDescent="0.15"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21:32" s="28" customFormat="1" ht="17.25" customHeight="1" x14ac:dyDescent="0.15"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21:32" s="28" customFormat="1" ht="17.25" customHeight="1" x14ac:dyDescent="0.15"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21:32" s="28" customFormat="1" ht="17.25" customHeight="1" x14ac:dyDescent="0.15"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21:32" s="28" customFormat="1" ht="17.25" customHeight="1" x14ac:dyDescent="0.15"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21:32" s="28" customFormat="1" ht="17.25" customHeight="1" x14ac:dyDescent="0.15"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21:32" s="28" customFormat="1" ht="17.25" customHeight="1" x14ac:dyDescent="0.15"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21:32" s="28" customFormat="1" ht="17.25" customHeight="1" x14ac:dyDescent="0.15"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21:32" s="28" customFormat="1" ht="17.25" customHeight="1" x14ac:dyDescent="0.15"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21:32" s="28" customFormat="1" ht="17.25" customHeight="1" x14ac:dyDescent="0.15"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21:32" s="28" customFormat="1" ht="17.25" customHeight="1" x14ac:dyDescent="0.15"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21:32" s="28" customFormat="1" ht="17.25" customHeight="1" x14ac:dyDescent="0.15"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21:32" s="28" customFormat="1" ht="17.25" customHeight="1" x14ac:dyDescent="0.15"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21:32" s="28" customFormat="1" ht="17.25" customHeight="1" x14ac:dyDescent="0.15"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21:32" s="28" customFormat="1" ht="17.25" customHeight="1" x14ac:dyDescent="0.15"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21:32" s="28" customFormat="1" ht="17.25" customHeight="1" x14ac:dyDescent="0.15"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21:32" s="28" customFormat="1" ht="17.25" customHeight="1" x14ac:dyDescent="0.15"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21:32" s="28" customFormat="1" ht="17.25" customHeight="1" x14ac:dyDescent="0.15"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3:32" s="28" customFormat="1" ht="17.25" customHeight="1" x14ac:dyDescent="0.15"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3:32" s="28" customFormat="1" ht="17.25" customHeight="1" x14ac:dyDescent="0.15"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3:32" s="28" customFormat="1" ht="17.25" customHeight="1" x14ac:dyDescent="0.15"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3:32" ht="17.25" customHeight="1" x14ac:dyDescent="0.15"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</row>
    <row r="165" spans="3:32" ht="17.25" customHeight="1" x14ac:dyDescent="0.15"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</row>
    <row r="166" spans="3:32" ht="17.25" customHeight="1" x14ac:dyDescent="0.15"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</row>
    <row r="167" spans="3:32" ht="17.25" customHeight="1" x14ac:dyDescent="0.15"/>
    <row r="168" spans="3:32" ht="17.25" customHeight="1" x14ac:dyDescent="0.15"/>
    <row r="169" spans="3:32" ht="17.25" customHeight="1" x14ac:dyDescent="0.15"/>
    <row r="170" spans="3:32" ht="17.25" customHeight="1" x14ac:dyDescent="0.15"/>
    <row r="171" spans="3:32" ht="17.25" customHeight="1" x14ac:dyDescent="0.15"/>
    <row r="172" spans="3:32" ht="17.25" customHeight="1" x14ac:dyDescent="0.15"/>
    <row r="173" spans="3:32" ht="17.25" customHeight="1" x14ac:dyDescent="0.15"/>
    <row r="174" spans="3:32" ht="17.25" customHeight="1" x14ac:dyDescent="0.15"/>
    <row r="175" spans="3:32" ht="17.25" customHeight="1" x14ac:dyDescent="0.15"/>
    <row r="176" spans="3:32" ht="17.25" customHeight="1" x14ac:dyDescent="0.15"/>
    <row r="177" ht="17.25" customHeight="1" x14ac:dyDescent="0.15"/>
    <row r="178" ht="17.25" customHeight="1" x14ac:dyDescent="0.15"/>
    <row r="179" ht="17.25" customHeight="1" x14ac:dyDescent="0.15"/>
    <row r="180" ht="17.25" customHeight="1" x14ac:dyDescent="0.15"/>
    <row r="181" ht="17.25" customHeight="1" x14ac:dyDescent="0.15"/>
    <row r="182" ht="17.25" customHeight="1" x14ac:dyDescent="0.15"/>
    <row r="183" ht="17.25" customHeight="1" x14ac:dyDescent="0.15"/>
    <row r="184" ht="17.25" customHeight="1" x14ac:dyDescent="0.15"/>
    <row r="185" ht="17.25" customHeight="1" x14ac:dyDescent="0.15"/>
    <row r="186" ht="17.25" customHeight="1" x14ac:dyDescent="0.15"/>
    <row r="187" ht="17.25" customHeight="1" x14ac:dyDescent="0.15"/>
    <row r="188" ht="17.25" customHeight="1" x14ac:dyDescent="0.15"/>
    <row r="189" ht="17.25" customHeight="1" x14ac:dyDescent="0.15"/>
    <row r="190" ht="17.25" customHeight="1" x14ac:dyDescent="0.15"/>
    <row r="191" ht="17.25" customHeight="1" x14ac:dyDescent="0.15"/>
    <row r="192" ht="17.25" customHeight="1" x14ac:dyDescent="0.15"/>
    <row r="193" ht="17.25" customHeight="1" x14ac:dyDescent="0.15"/>
    <row r="194" ht="17.25" customHeight="1" x14ac:dyDescent="0.15"/>
    <row r="195" ht="17.25" customHeight="1" x14ac:dyDescent="0.15"/>
    <row r="196" ht="17.25" customHeight="1" x14ac:dyDescent="0.15"/>
    <row r="197" ht="17.25" customHeight="1" x14ac:dyDescent="0.15"/>
    <row r="198" ht="17.25" customHeight="1" x14ac:dyDescent="0.15"/>
    <row r="199" ht="17.25" customHeight="1" x14ac:dyDescent="0.15"/>
    <row r="200" ht="17.25" customHeight="1" x14ac:dyDescent="0.15"/>
    <row r="201" ht="17.25" customHeight="1" x14ac:dyDescent="0.15"/>
    <row r="202" ht="17.25" customHeight="1" x14ac:dyDescent="0.15"/>
    <row r="203" ht="17.25" customHeight="1" x14ac:dyDescent="0.15"/>
    <row r="204" ht="17.25" customHeight="1" x14ac:dyDescent="0.15"/>
    <row r="205" ht="17.25" customHeight="1" x14ac:dyDescent="0.15"/>
    <row r="206" ht="17.25" customHeight="1" x14ac:dyDescent="0.15"/>
    <row r="207" ht="17.25" customHeight="1" x14ac:dyDescent="0.15"/>
    <row r="208" ht="17.25" customHeight="1" x14ac:dyDescent="0.15"/>
    <row r="209" ht="17.25" customHeight="1" x14ac:dyDescent="0.15"/>
    <row r="210" ht="17.25" customHeight="1" x14ac:dyDescent="0.15"/>
    <row r="211" ht="17.25" customHeight="1" x14ac:dyDescent="0.15"/>
    <row r="212" ht="17.25" customHeight="1" x14ac:dyDescent="0.15"/>
    <row r="213" ht="17.25" customHeight="1" x14ac:dyDescent="0.15"/>
    <row r="214" ht="17.25" customHeight="1" x14ac:dyDescent="0.15"/>
    <row r="215" ht="17.25" customHeight="1" x14ac:dyDescent="0.15"/>
    <row r="216" ht="17.25" customHeight="1" x14ac:dyDescent="0.15"/>
    <row r="217" ht="17.25" customHeight="1" x14ac:dyDescent="0.15"/>
    <row r="218" ht="17.25" customHeight="1" x14ac:dyDescent="0.15"/>
    <row r="219" ht="17.25" customHeight="1" x14ac:dyDescent="0.15"/>
    <row r="220" ht="17.25" customHeight="1" x14ac:dyDescent="0.15"/>
    <row r="221" ht="17.25" customHeight="1" x14ac:dyDescent="0.15"/>
    <row r="222" ht="17.25" customHeight="1" x14ac:dyDescent="0.15"/>
    <row r="223" ht="17.25" customHeight="1" x14ac:dyDescent="0.15"/>
    <row r="224" ht="17.25" customHeight="1" x14ac:dyDescent="0.15"/>
    <row r="225" ht="17.25" customHeight="1" x14ac:dyDescent="0.15"/>
    <row r="226" ht="17.25" customHeight="1" x14ac:dyDescent="0.15"/>
    <row r="227" ht="17.25" customHeight="1" x14ac:dyDescent="0.15"/>
    <row r="228" ht="17.25" customHeight="1" x14ac:dyDescent="0.15"/>
    <row r="229" ht="17.25" customHeight="1" x14ac:dyDescent="0.15"/>
    <row r="230" ht="17.25" customHeight="1" x14ac:dyDescent="0.15"/>
    <row r="231" ht="17.25" customHeight="1" x14ac:dyDescent="0.15"/>
    <row r="232" ht="17.25" customHeight="1" x14ac:dyDescent="0.15"/>
    <row r="233" ht="17.25" customHeight="1" x14ac:dyDescent="0.15"/>
    <row r="234" ht="17.25" customHeight="1" x14ac:dyDescent="0.15"/>
    <row r="235" ht="17.25" customHeight="1" x14ac:dyDescent="0.15"/>
    <row r="236" ht="17.25" customHeight="1" x14ac:dyDescent="0.15"/>
    <row r="237" ht="17.25" customHeight="1" x14ac:dyDescent="0.15"/>
    <row r="238" ht="17.25" customHeight="1" x14ac:dyDescent="0.15"/>
    <row r="239" ht="17.25" customHeight="1" x14ac:dyDescent="0.15"/>
    <row r="240" ht="17.25" customHeight="1" x14ac:dyDescent="0.15"/>
    <row r="241" ht="17.25" customHeight="1" x14ac:dyDescent="0.15"/>
    <row r="242" ht="17.25" customHeight="1" x14ac:dyDescent="0.15"/>
    <row r="243" ht="17.25" customHeight="1" x14ac:dyDescent="0.15"/>
    <row r="244" ht="17.25" customHeight="1" x14ac:dyDescent="0.15"/>
    <row r="245" ht="17.25" customHeight="1" x14ac:dyDescent="0.15"/>
    <row r="246" ht="17.25" customHeight="1" x14ac:dyDescent="0.15"/>
    <row r="247" ht="17.25" customHeight="1" x14ac:dyDescent="0.15"/>
    <row r="248" ht="17.25" customHeight="1" x14ac:dyDescent="0.15"/>
    <row r="249" ht="17.25" customHeight="1" x14ac:dyDescent="0.15"/>
    <row r="250" ht="17.25" customHeight="1" x14ac:dyDescent="0.15"/>
    <row r="251" ht="17.25" customHeight="1" x14ac:dyDescent="0.15"/>
    <row r="252" ht="17.25" customHeight="1" x14ac:dyDescent="0.15"/>
    <row r="253" ht="17.25" customHeight="1" x14ac:dyDescent="0.15"/>
    <row r="254" ht="17.25" customHeight="1" x14ac:dyDescent="0.15"/>
    <row r="255" ht="17.25" customHeight="1" x14ac:dyDescent="0.15"/>
    <row r="256" ht="17.25" customHeight="1" x14ac:dyDescent="0.15"/>
    <row r="257" ht="17.25" customHeight="1" x14ac:dyDescent="0.15"/>
    <row r="258" ht="17.25" customHeight="1" x14ac:dyDescent="0.15"/>
    <row r="259" ht="17.25" customHeight="1" x14ac:dyDescent="0.15"/>
    <row r="260" ht="17.25" customHeight="1" x14ac:dyDescent="0.15"/>
    <row r="261" ht="17.25" customHeight="1" x14ac:dyDescent="0.15"/>
    <row r="262" ht="17.25" customHeight="1" x14ac:dyDescent="0.15"/>
    <row r="263" ht="17.25" customHeight="1" x14ac:dyDescent="0.15"/>
    <row r="264" ht="17.25" customHeight="1" x14ac:dyDescent="0.15"/>
    <row r="265" ht="17.25" customHeight="1" x14ac:dyDescent="0.15"/>
    <row r="266" ht="17.25" customHeight="1" x14ac:dyDescent="0.15"/>
    <row r="267" ht="17.25" customHeight="1" x14ac:dyDescent="0.15"/>
    <row r="268" ht="17.25" customHeight="1" x14ac:dyDescent="0.15"/>
    <row r="269" ht="17.25" customHeight="1" x14ac:dyDescent="0.15"/>
    <row r="270" ht="17.25" customHeight="1" x14ac:dyDescent="0.15"/>
    <row r="271" ht="17.25" customHeight="1" x14ac:dyDescent="0.15"/>
    <row r="272" ht="17.25" customHeight="1" x14ac:dyDescent="0.15"/>
    <row r="273" ht="17.25" customHeight="1" x14ac:dyDescent="0.15"/>
    <row r="274" ht="17.25" customHeight="1" x14ac:dyDescent="0.15"/>
    <row r="275" ht="17.25" customHeight="1" x14ac:dyDescent="0.15"/>
    <row r="276" ht="17.25" customHeight="1" x14ac:dyDescent="0.15"/>
    <row r="277" ht="17.25" customHeight="1" x14ac:dyDescent="0.15"/>
    <row r="278" ht="17.25" customHeight="1" x14ac:dyDescent="0.15"/>
    <row r="279" ht="17.25" customHeight="1" x14ac:dyDescent="0.15"/>
    <row r="280" ht="17.25" customHeight="1" x14ac:dyDescent="0.15"/>
    <row r="281" ht="17.25" customHeight="1" x14ac:dyDescent="0.15"/>
    <row r="282" ht="17.25" customHeight="1" x14ac:dyDescent="0.15"/>
    <row r="283" ht="17.25" customHeight="1" x14ac:dyDescent="0.15"/>
    <row r="284" ht="17.25" customHeight="1" x14ac:dyDescent="0.15"/>
    <row r="285" ht="17.25" customHeight="1" x14ac:dyDescent="0.15"/>
    <row r="286" ht="17.25" customHeight="1" x14ac:dyDescent="0.15"/>
    <row r="287" ht="17.25" customHeight="1" x14ac:dyDescent="0.15"/>
    <row r="288" ht="17.25" customHeight="1" x14ac:dyDescent="0.15"/>
    <row r="289" ht="17.25" customHeight="1" x14ac:dyDescent="0.15"/>
    <row r="290" ht="17.25" customHeight="1" x14ac:dyDescent="0.15"/>
    <row r="291" ht="17.25" customHeight="1" x14ac:dyDescent="0.15"/>
    <row r="292" ht="17.25" customHeight="1" x14ac:dyDescent="0.15"/>
    <row r="293" ht="17.25" customHeight="1" x14ac:dyDescent="0.15"/>
    <row r="294" ht="17.25" customHeight="1" x14ac:dyDescent="0.15"/>
    <row r="295" ht="17.25" customHeight="1" x14ac:dyDescent="0.15"/>
    <row r="296" ht="17.25" customHeight="1" x14ac:dyDescent="0.15"/>
    <row r="297" ht="17.25" customHeight="1" x14ac:dyDescent="0.15"/>
    <row r="298" ht="17.25" customHeight="1" x14ac:dyDescent="0.15"/>
    <row r="299" ht="17.25" customHeight="1" x14ac:dyDescent="0.15"/>
    <row r="300" ht="17.25" customHeight="1" x14ac:dyDescent="0.15"/>
    <row r="301" ht="17.25" customHeight="1" x14ac:dyDescent="0.15"/>
    <row r="302" ht="17.25" customHeight="1" x14ac:dyDescent="0.15"/>
    <row r="303" ht="17.25" customHeight="1" x14ac:dyDescent="0.15"/>
    <row r="304" ht="17.25" customHeight="1" x14ac:dyDescent="0.15"/>
    <row r="305" ht="17.25" customHeight="1" x14ac:dyDescent="0.15"/>
    <row r="306" ht="17.25" customHeight="1" x14ac:dyDescent="0.15"/>
    <row r="307" ht="17.25" customHeight="1" x14ac:dyDescent="0.15"/>
    <row r="308" ht="17.25" customHeight="1" x14ac:dyDescent="0.15"/>
    <row r="309" ht="17.25" customHeight="1" x14ac:dyDescent="0.15"/>
    <row r="310" ht="17.25" customHeight="1" x14ac:dyDescent="0.15"/>
    <row r="311" ht="17.25" customHeight="1" x14ac:dyDescent="0.15"/>
    <row r="312" ht="17.25" customHeight="1" x14ac:dyDescent="0.15"/>
    <row r="313" ht="17.25" customHeight="1" x14ac:dyDescent="0.15"/>
    <row r="314" ht="17.25" customHeight="1" x14ac:dyDescent="0.15"/>
    <row r="315" ht="17.25" customHeight="1" x14ac:dyDescent="0.15"/>
    <row r="316" ht="17.25" customHeight="1" x14ac:dyDescent="0.15"/>
    <row r="317" ht="17.25" customHeight="1" x14ac:dyDescent="0.15"/>
    <row r="318" ht="17.25" customHeight="1" x14ac:dyDescent="0.15"/>
    <row r="319" ht="17.25" customHeight="1" x14ac:dyDescent="0.15"/>
    <row r="320" ht="17.25" customHeight="1" x14ac:dyDescent="0.15"/>
    <row r="321" ht="17.25" customHeight="1" x14ac:dyDescent="0.15"/>
    <row r="322" ht="17.25" customHeight="1" x14ac:dyDescent="0.15"/>
    <row r="323" ht="17.25" customHeight="1" x14ac:dyDescent="0.15"/>
    <row r="324" ht="17.25" customHeight="1" x14ac:dyDescent="0.15"/>
    <row r="325" ht="17.25" customHeight="1" x14ac:dyDescent="0.15"/>
    <row r="326" ht="17.25" customHeight="1" x14ac:dyDescent="0.15"/>
    <row r="327" ht="17.25" customHeight="1" x14ac:dyDescent="0.15"/>
    <row r="328" ht="17.25" customHeight="1" x14ac:dyDescent="0.15"/>
    <row r="329" ht="17.25" customHeight="1" x14ac:dyDescent="0.15"/>
    <row r="330" ht="17.25" customHeight="1" x14ac:dyDescent="0.15"/>
    <row r="331" ht="17.25" customHeight="1" x14ac:dyDescent="0.15"/>
    <row r="332" ht="17.25" customHeight="1" x14ac:dyDescent="0.15"/>
    <row r="333" ht="17.25" customHeight="1" x14ac:dyDescent="0.15"/>
    <row r="334" ht="17.25" customHeight="1" x14ac:dyDescent="0.15"/>
    <row r="335" ht="17.25" customHeight="1" x14ac:dyDescent="0.15"/>
    <row r="336" ht="17.25" customHeight="1" x14ac:dyDescent="0.15"/>
    <row r="337" ht="17.25" customHeight="1" x14ac:dyDescent="0.15"/>
    <row r="338" ht="17.25" customHeight="1" x14ac:dyDescent="0.15"/>
    <row r="339" ht="17.25" customHeight="1" x14ac:dyDescent="0.15"/>
    <row r="340" ht="17.25" customHeight="1" x14ac:dyDescent="0.15"/>
    <row r="341" ht="17.25" customHeight="1" x14ac:dyDescent="0.15"/>
    <row r="342" ht="17.25" customHeight="1" x14ac:dyDescent="0.15"/>
    <row r="343" ht="17.25" customHeight="1" x14ac:dyDescent="0.15"/>
    <row r="344" ht="17.25" customHeight="1" x14ac:dyDescent="0.15"/>
    <row r="345" ht="17.25" customHeight="1" x14ac:dyDescent="0.15"/>
    <row r="346" ht="17.25" customHeight="1" x14ac:dyDescent="0.15"/>
    <row r="347" ht="17.25" customHeight="1" x14ac:dyDescent="0.15"/>
    <row r="348" ht="17.25" customHeight="1" x14ac:dyDescent="0.15"/>
    <row r="349" ht="17.25" customHeight="1" x14ac:dyDescent="0.15"/>
    <row r="350" ht="17.25" customHeight="1" x14ac:dyDescent="0.15"/>
    <row r="351" ht="17.25" customHeight="1" x14ac:dyDescent="0.15"/>
    <row r="352" ht="17.25" customHeight="1" x14ac:dyDescent="0.15"/>
    <row r="353" ht="17.25" customHeight="1" x14ac:dyDescent="0.15"/>
    <row r="354" ht="17.25" customHeight="1" x14ac:dyDescent="0.15"/>
    <row r="355" ht="17.25" customHeight="1" x14ac:dyDescent="0.15"/>
    <row r="356" ht="17.25" customHeight="1" x14ac:dyDescent="0.15"/>
    <row r="357" ht="17.25" customHeight="1" x14ac:dyDescent="0.15"/>
    <row r="358" ht="17.25" customHeight="1" x14ac:dyDescent="0.15"/>
    <row r="359" ht="17.25" customHeight="1" x14ac:dyDescent="0.15"/>
    <row r="360" ht="17.25" customHeight="1" x14ac:dyDescent="0.15"/>
    <row r="361" ht="17.25" customHeight="1" x14ac:dyDescent="0.15"/>
    <row r="362" ht="17.25" customHeight="1" x14ac:dyDescent="0.15"/>
    <row r="363" ht="17.25" customHeight="1" x14ac:dyDescent="0.15"/>
    <row r="364" ht="17.25" customHeight="1" x14ac:dyDescent="0.15"/>
    <row r="365" ht="17.25" customHeight="1" x14ac:dyDescent="0.15"/>
    <row r="366" ht="17.25" customHeight="1" x14ac:dyDescent="0.15"/>
    <row r="367" ht="17.25" customHeight="1" x14ac:dyDescent="0.15"/>
    <row r="368" ht="17.25" customHeight="1" x14ac:dyDescent="0.15"/>
    <row r="369" ht="17.25" customHeight="1" x14ac:dyDescent="0.15"/>
    <row r="370" ht="17.25" customHeight="1" x14ac:dyDescent="0.15"/>
    <row r="371" ht="17.25" customHeight="1" x14ac:dyDescent="0.15"/>
    <row r="372" ht="17.25" customHeight="1" x14ac:dyDescent="0.15"/>
    <row r="373" ht="17.25" customHeight="1" x14ac:dyDescent="0.15"/>
    <row r="374" ht="17.25" customHeight="1" x14ac:dyDescent="0.15"/>
    <row r="375" ht="17.25" customHeight="1" x14ac:dyDescent="0.15"/>
    <row r="376" ht="17.25" customHeight="1" x14ac:dyDescent="0.15"/>
    <row r="377" ht="17.25" customHeight="1" x14ac:dyDescent="0.15"/>
    <row r="378" ht="17.25" customHeight="1" x14ac:dyDescent="0.15"/>
    <row r="379" ht="17.25" customHeight="1" x14ac:dyDescent="0.15"/>
    <row r="380" ht="17.25" customHeight="1" x14ac:dyDescent="0.15"/>
    <row r="381" ht="17.25" customHeight="1" x14ac:dyDescent="0.15"/>
    <row r="382" ht="17.25" customHeight="1" x14ac:dyDescent="0.15"/>
    <row r="383" ht="17.25" customHeight="1" x14ac:dyDescent="0.15"/>
    <row r="384" ht="17.25" customHeight="1" x14ac:dyDescent="0.15"/>
    <row r="385" ht="17.25" customHeight="1" x14ac:dyDescent="0.15"/>
    <row r="386" ht="17.25" customHeight="1" x14ac:dyDescent="0.15"/>
    <row r="387" ht="17.25" customHeight="1" x14ac:dyDescent="0.15"/>
    <row r="388" ht="17.25" customHeight="1" x14ac:dyDescent="0.15"/>
    <row r="389" ht="17.25" customHeight="1" x14ac:dyDescent="0.15"/>
    <row r="390" ht="17.25" customHeight="1" x14ac:dyDescent="0.15"/>
    <row r="391" ht="17.25" customHeight="1" x14ac:dyDescent="0.15"/>
    <row r="392" ht="17.25" customHeight="1" x14ac:dyDescent="0.15"/>
    <row r="393" ht="17.25" customHeight="1" x14ac:dyDescent="0.15"/>
    <row r="394" ht="17.25" customHeight="1" x14ac:dyDescent="0.15"/>
    <row r="395" ht="17.25" customHeight="1" x14ac:dyDescent="0.15"/>
    <row r="396" ht="17.25" customHeight="1" x14ac:dyDescent="0.15"/>
    <row r="397" ht="17.25" customHeight="1" x14ac:dyDescent="0.15"/>
    <row r="398" ht="17.25" customHeight="1" x14ac:dyDescent="0.15"/>
    <row r="399" ht="17.25" customHeight="1" x14ac:dyDescent="0.15"/>
    <row r="400" ht="17.25" customHeight="1" x14ac:dyDescent="0.15"/>
    <row r="401" ht="17.25" customHeight="1" x14ac:dyDescent="0.15"/>
    <row r="402" ht="17.25" customHeight="1" x14ac:dyDescent="0.15"/>
    <row r="403" ht="17.25" customHeight="1" x14ac:dyDescent="0.15"/>
    <row r="404" ht="17.25" customHeight="1" x14ac:dyDescent="0.15"/>
    <row r="405" ht="17.25" customHeight="1" x14ac:dyDescent="0.15"/>
    <row r="406" ht="17.25" customHeight="1" x14ac:dyDescent="0.15"/>
    <row r="407" ht="17.25" customHeight="1" x14ac:dyDescent="0.15"/>
    <row r="408" ht="17.25" customHeight="1" x14ac:dyDescent="0.15"/>
    <row r="409" ht="17.25" customHeight="1" x14ac:dyDescent="0.15"/>
    <row r="410" ht="17.25" customHeight="1" x14ac:dyDescent="0.15"/>
    <row r="411" ht="17.25" customHeight="1" x14ac:dyDescent="0.15"/>
    <row r="412" ht="17.25" customHeight="1" x14ac:dyDescent="0.15"/>
    <row r="413" ht="17.25" customHeight="1" x14ac:dyDescent="0.15"/>
    <row r="414" ht="17.25" customHeight="1" x14ac:dyDescent="0.15"/>
    <row r="415" ht="17.25" customHeight="1" x14ac:dyDescent="0.15"/>
    <row r="416" ht="17.25" customHeight="1" x14ac:dyDescent="0.15"/>
    <row r="417" ht="17.25" customHeight="1" x14ac:dyDescent="0.15"/>
    <row r="418" ht="17.25" customHeight="1" x14ac:dyDescent="0.15"/>
    <row r="419" ht="17.25" customHeight="1" x14ac:dyDescent="0.15"/>
    <row r="420" ht="17.25" customHeight="1" x14ac:dyDescent="0.15"/>
    <row r="421" ht="17.25" customHeight="1" x14ac:dyDescent="0.15"/>
    <row r="422" ht="17.25" customHeight="1" x14ac:dyDescent="0.15"/>
    <row r="423" ht="17.25" customHeight="1" x14ac:dyDescent="0.15"/>
    <row r="424" ht="17.25" customHeight="1" x14ac:dyDescent="0.15"/>
    <row r="425" ht="17.25" customHeight="1" x14ac:dyDescent="0.15"/>
    <row r="426" ht="17.25" customHeight="1" x14ac:dyDescent="0.15"/>
    <row r="427" ht="17.25" customHeight="1" x14ac:dyDescent="0.15"/>
    <row r="428" ht="17.25" customHeight="1" x14ac:dyDescent="0.15"/>
    <row r="429" ht="17.25" customHeight="1" x14ac:dyDescent="0.15"/>
    <row r="430" ht="17.25" customHeight="1" x14ac:dyDescent="0.15"/>
    <row r="431" ht="17.25" customHeight="1" x14ac:dyDescent="0.15"/>
    <row r="432" ht="17.25" customHeight="1" x14ac:dyDescent="0.15"/>
    <row r="433" ht="17.25" customHeight="1" x14ac:dyDescent="0.15"/>
    <row r="434" ht="17.25" customHeight="1" x14ac:dyDescent="0.15"/>
    <row r="435" ht="17.25" customHeight="1" x14ac:dyDescent="0.15"/>
    <row r="436" ht="17.25" customHeight="1" x14ac:dyDescent="0.15"/>
    <row r="437" ht="17.25" customHeight="1" x14ac:dyDescent="0.15"/>
    <row r="438" ht="17.25" customHeight="1" x14ac:dyDescent="0.15"/>
    <row r="439" ht="17.25" customHeight="1" x14ac:dyDescent="0.15"/>
    <row r="440" ht="17.25" customHeight="1" x14ac:dyDescent="0.15"/>
    <row r="441" ht="17.25" customHeight="1" x14ac:dyDescent="0.15"/>
    <row r="442" ht="17.25" customHeight="1" x14ac:dyDescent="0.15"/>
    <row r="443" ht="17.25" customHeight="1" x14ac:dyDescent="0.15"/>
    <row r="444" ht="17.25" customHeight="1" x14ac:dyDescent="0.15"/>
    <row r="445" ht="17.25" customHeight="1" x14ac:dyDescent="0.15"/>
    <row r="446" ht="17.25" customHeight="1" x14ac:dyDescent="0.15"/>
    <row r="447" ht="17.25" customHeight="1" x14ac:dyDescent="0.15"/>
    <row r="448" ht="17.25" customHeight="1" x14ac:dyDescent="0.15"/>
    <row r="449" ht="17.25" customHeight="1" x14ac:dyDescent="0.15"/>
    <row r="450" ht="17.25" customHeight="1" x14ac:dyDescent="0.15"/>
    <row r="451" ht="17.25" customHeight="1" x14ac:dyDescent="0.15"/>
    <row r="452" ht="17.25" customHeight="1" x14ac:dyDescent="0.15"/>
    <row r="453" ht="17.25" customHeight="1" x14ac:dyDescent="0.15"/>
    <row r="454" ht="17.25" customHeight="1" x14ac:dyDescent="0.15"/>
    <row r="455" ht="17.25" customHeight="1" x14ac:dyDescent="0.15"/>
    <row r="456" ht="17.25" customHeight="1" x14ac:dyDescent="0.15"/>
    <row r="457" ht="17.25" customHeight="1" x14ac:dyDescent="0.15"/>
    <row r="458" ht="17.25" customHeight="1" x14ac:dyDescent="0.15"/>
    <row r="459" ht="17.25" customHeight="1" x14ac:dyDescent="0.15"/>
    <row r="460" ht="17.25" customHeight="1" x14ac:dyDescent="0.15"/>
    <row r="461" ht="17.25" customHeight="1" x14ac:dyDescent="0.15"/>
    <row r="462" ht="17.25" customHeight="1" x14ac:dyDescent="0.15"/>
    <row r="463" ht="17.25" customHeight="1" x14ac:dyDescent="0.15"/>
    <row r="464" ht="17.25" customHeight="1" x14ac:dyDescent="0.15"/>
    <row r="465" ht="17.25" customHeight="1" x14ac:dyDescent="0.15"/>
    <row r="466" ht="17.25" customHeight="1" x14ac:dyDescent="0.15"/>
    <row r="467" ht="17.25" customHeight="1" x14ac:dyDescent="0.15"/>
    <row r="468" ht="17.25" customHeight="1" x14ac:dyDescent="0.15"/>
    <row r="469" ht="17.25" customHeight="1" x14ac:dyDescent="0.15"/>
    <row r="470" ht="17.25" customHeight="1" x14ac:dyDescent="0.15"/>
    <row r="471" ht="17.25" customHeight="1" x14ac:dyDescent="0.15"/>
    <row r="472" ht="17.25" customHeight="1" x14ac:dyDescent="0.15"/>
    <row r="473" ht="17.25" customHeight="1" x14ac:dyDescent="0.15"/>
    <row r="474" ht="17.25" customHeight="1" x14ac:dyDescent="0.15"/>
    <row r="475" ht="17.25" customHeight="1" x14ac:dyDescent="0.15"/>
    <row r="476" ht="17.25" customHeight="1" x14ac:dyDescent="0.15"/>
    <row r="477" ht="17.25" customHeight="1" x14ac:dyDescent="0.15"/>
    <row r="478" ht="17.25" customHeight="1" x14ac:dyDescent="0.15"/>
    <row r="479" ht="17.25" customHeight="1" x14ac:dyDescent="0.15"/>
    <row r="480" ht="17.25" customHeight="1" x14ac:dyDescent="0.15"/>
    <row r="481" ht="17.25" customHeight="1" x14ac:dyDescent="0.15"/>
    <row r="482" ht="17.25" customHeight="1" x14ac:dyDescent="0.15"/>
    <row r="483" ht="17.25" customHeight="1" x14ac:dyDescent="0.15"/>
    <row r="484" ht="17.25" customHeight="1" x14ac:dyDescent="0.15"/>
    <row r="485" ht="17.25" customHeight="1" x14ac:dyDescent="0.15"/>
    <row r="486" ht="17.25" customHeight="1" x14ac:dyDescent="0.15"/>
    <row r="487" ht="17.25" customHeight="1" x14ac:dyDescent="0.15"/>
    <row r="488" ht="17.25" customHeight="1" x14ac:dyDescent="0.15"/>
    <row r="489" ht="17.25" customHeight="1" x14ac:dyDescent="0.15"/>
    <row r="490" ht="17.25" customHeight="1" x14ac:dyDescent="0.15"/>
    <row r="491" ht="17.25" customHeight="1" x14ac:dyDescent="0.15"/>
    <row r="492" ht="17.25" customHeight="1" x14ac:dyDescent="0.15"/>
    <row r="493" ht="17.25" customHeight="1" x14ac:dyDescent="0.15"/>
    <row r="494" ht="17.25" customHeight="1" x14ac:dyDescent="0.15"/>
    <row r="495" ht="17.25" customHeight="1" x14ac:dyDescent="0.15"/>
    <row r="496" ht="17.25" customHeight="1" x14ac:dyDescent="0.15"/>
    <row r="497" ht="17.25" customHeight="1" x14ac:dyDescent="0.15"/>
    <row r="498" ht="17.25" customHeight="1" x14ac:dyDescent="0.15"/>
    <row r="499" ht="17.25" customHeight="1" x14ac:dyDescent="0.15"/>
    <row r="500" ht="17.25" customHeight="1" x14ac:dyDescent="0.15"/>
    <row r="501" ht="17.25" customHeight="1" x14ac:dyDescent="0.15"/>
    <row r="502" ht="17.25" customHeight="1" x14ac:dyDescent="0.15"/>
    <row r="503" ht="17.25" customHeight="1" x14ac:dyDescent="0.15"/>
    <row r="504" ht="17.25" customHeight="1" x14ac:dyDescent="0.15"/>
    <row r="505" ht="17.25" customHeight="1" x14ac:dyDescent="0.15"/>
    <row r="506" ht="17.25" customHeight="1" x14ac:dyDescent="0.15"/>
    <row r="507" ht="17.25" customHeight="1" x14ac:dyDescent="0.15"/>
    <row r="508" ht="17.25" customHeight="1" x14ac:dyDescent="0.15"/>
    <row r="509" ht="17.25" customHeight="1" x14ac:dyDescent="0.15"/>
    <row r="510" ht="17.25" customHeight="1" x14ac:dyDescent="0.15"/>
    <row r="511" ht="17.25" customHeight="1" x14ac:dyDescent="0.15"/>
    <row r="512" ht="17.25" customHeight="1" x14ac:dyDescent="0.15"/>
    <row r="513" ht="17.25" customHeight="1" x14ac:dyDescent="0.15"/>
    <row r="514" ht="17.25" customHeight="1" x14ac:dyDescent="0.15"/>
    <row r="515" ht="17.25" customHeight="1" x14ac:dyDescent="0.15"/>
    <row r="516" ht="17.25" customHeight="1" x14ac:dyDescent="0.15"/>
    <row r="517" ht="17.25" customHeight="1" x14ac:dyDescent="0.15"/>
    <row r="518" ht="17.25" customHeight="1" x14ac:dyDescent="0.15"/>
    <row r="519" ht="17.25" customHeight="1" x14ac:dyDescent="0.15"/>
    <row r="520" ht="17.25" customHeight="1" x14ac:dyDescent="0.15"/>
    <row r="521" ht="17.25" customHeight="1" x14ac:dyDescent="0.15"/>
    <row r="522" ht="17.25" customHeight="1" x14ac:dyDescent="0.15"/>
    <row r="523" ht="17.25" customHeight="1" x14ac:dyDescent="0.15"/>
    <row r="524" ht="17.25" customHeight="1" x14ac:dyDescent="0.15"/>
    <row r="525" ht="17.25" customHeight="1" x14ac:dyDescent="0.15"/>
    <row r="526" ht="17.25" customHeight="1" x14ac:dyDescent="0.15"/>
    <row r="527" ht="17.25" customHeight="1" x14ac:dyDescent="0.15"/>
    <row r="528" ht="17.25" customHeight="1" x14ac:dyDescent="0.15"/>
    <row r="529" ht="17.25" customHeight="1" x14ac:dyDescent="0.15"/>
    <row r="530" ht="17.25" customHeight="1" x14ac:dyDescent="0.15"/>
    <row r="531" ht="17.25" customHeight="1" x14ac:dyDescent="0.15"/>
    <row r="532" ht="17.25" customHeight="1" x14ac:dyDescent="0.15"/>
    <row r="533" ht="17.25" customHeight="1" x14ac:dyDescent="0.15"/>
    <row r="534" ht="17.25" customHeight="1" x14ac:dyDescent="0.15"/>
    <row r="535" ht="17.25" customHeight="1" x14ac:dyDescent="0.15"/>
    <row r="536" ht="17.25" customHeight="1" x14ac:dyDescent="0.15"/>
    <row r="537" ht="17.25" customHeight="1" x14ac:dyDescent="0.15"/>
    <row r="538" ht="17.25" customHeight="1" x14ac:dyDescent="0.15"/>
    <row r="539" ht="17.25" customHeight="1" x14ac:dyDescent="0.15"/>
    <row r="540" ht="17.25" customHeight="1" x14ac:dyDescent="0.15"/>
    <row r="541" ht="17.25" customHeight="1" x14ac:dyDescent="0.15"/>
    <row r="542" ht="17.25" customHeight="1" x14ac:dyDescent="0.15"/>
    <row r="543" ht="17.25" customHeight="1" x14ac:dyDescent="0.15"/>
    <row r="544" ht="17.25" customHeight="1" x14ac:dyDescent="0.15"/>
    <row r="545" ht="17.25" customHeight="1" x14ac:dyDescent="0.15"/>
    <row r="546" ht="17.25" customHeight="1" x14ac:dyDescent="0.15"/>
    <row r="547" ht="17.25" customHeight="1" x14ac:dyDescent="0.15"/>
    <row r="548" ht="17.25" customHeight="1" x14ac:dyDescent="0.15"/>
    <row r="549" ht="17.25" customHeight="1" x14ac:dyDescent="0.15"/>
    <row r="550" ht="17.25" customHeight="1" x14ac:dyDescent="0.15"/>
    <row r="551" ht="17.25" customHeight="1" x14ac:dyDescent="0.15"/>
    <row r="552" ht="17.25" customHeight="1" x14ac:dyDescent="0.15"/>
    <row r="553" ht="17.25" customHeight="1" x14ac:dyDescent="0.15"/>
    <row r="554" ht="17.25" customHeight="1" x14ac:dyDescent="0.15"/>
    <row r="555" ht="17.25" customHeight="1" x14ac:dyDescent="0.15"/>
    <row r="556" ht="17.25" customHeight="1" x14ac:dyDescent="0.15"/>
    <row r="557" ht="17.25" customHeight="1" x14ac:dyDescent="0.15"/>
    <row r="558" ht="17.25" customHeight="1" x14ac:dyDescent="0.15"/>
    <row r="559" ht="17.25" customHeight="1" x14ac:dyDescent="0.15"/>
    <row r="560" ht="17.25" customHeight="1" x14ac:dyDescent="0.15"/>
    <row r="561" ht="17.25" customHeight="1" x14ac:dyDescent="0.15"/>
    <row r="562" ht="17.25" customHeight="1" x14ac:dyDescent="0.15"/>
    <row r="563" ht="17.25" customHeight="1" x14ac:dyDescent="0.15"/>
    <row r="564" ht="17.25" customHeight="1" x14ac:dyDescent="0.15"/>
    <row r="565" ht="17.25" customHeight="1" x14ac:dyDescent="0.15"/>
    <row r="566" ht="17.25" customHeight="1" x14ac:dyDescent="0.15"/>
    <row r="567" ht="17.25" customHeight="1" x14ac:dyDescent="0.15"/>
    <row r="568" ht="17.25" customHeight="1" x14ac:dyDescent="0.15"/>
    <row r="569" ht="17.25" customHeight="1" x14ac:dyDescent="0.15"/>
    <row r="570" ht="17.25" customHeight="1" x14ac:dyDescent="0.15"/>
    <row r="571" ht="17.25" customHeight="1" x14ac:dyDescent="0.15"/>
    <row r="572" ht="17.25" customHeight="1" x14ac:dyDescent="0.15"/>
    <row r="573" ht="17.25" customHeight="1" x14ac:dyDescent="0.15"/>
    <row r="574" ht="17.25" customHeight="1" x14ac:dyDescent="0.15"/>
    <row r="575" ht="17.25" customHeight="1" x14ac:dyDescent="0.15"/>
    <row r="576" ht="17.25" customHeight="1" x14ac:dyDescent="0.15"/>
    <row r="577" ht="17.25" customHeight="1" x14ac:dyDescent="0.15"/>
    <row r="578" ht="17.25" customHeight="1" x14ac:dyDescent="0.15"/>
    <row r="579" ht="17.25" customHeight="1" x14ac:dyDescent="0.15"/>
    <row r="580" ht="17.25" customHeight="1" x14ac:dyDescent="0.15"/>
    <row r="581" ht="17.25" customHeight="1" x14ac:dyDescent="0.15"/>
    <row r="582" ht="17.25" customHeight="1" x14ac:dyDescent="0.15"/>
    <row r="583" ht="17.25" customHeight="1" x14ac:dyDescent="0.15"/>
    <row r="584" ht="17.25" customHeight="1" x14ac:dyDescent="0.15"/>
    <row r="585" ht="17.25" customHeight="1" x14ac:dyDescent="0.15"/>
    <row r="586" ht="17.25" customHeight="1" x14ac:dyDescent="0.15"/>
    <row r="587" ht="17.25" customHeight="1" x14ac:dyDescent="0.15"/>
    <row r="588" ht="17.25" customHeight="1" x14ac:dyDescent="0.15"/>
    <row r="589" ht="17.25" customHeight="1" x14ac:dyDescent="0.15"/>
    <row r="590" ht="17.25" customHeight="1" x14ac:dyDescent="0.15"/>
    <row r="591" ht="17.25" customHeight="1" x14ac:dyDescent="0.15"/>
    <row r="592" ht="17.25" customHeight="1" x14ac:dyDescent="0.15"/>
    <row r="593" ht="17.25" customHeight="1" x14ac:dyDescent="0.15"/>
    <row r="594" ht="17.25" customHeight="1" x14ac:dyDescent="0.15"/>
    <row r="595" ht="17.25" customHeight="1" x14ac:dyDescent="0.15"/>
    <row r="596" ht="17.25" customHeight="1" x14ac:dyDescent="0.15"/>
    <row r="597" ht="17.25" customHeight="1" x14ac:dyDescent="0.15"/>
    <row r="598" ht="17.25" customHeight="1" x14ac:dyDescent="0.15"/>
    <row r="599" ht="17.25" customHeight="1" x14ac:dyDescent="0.15"/>
    <row r="600" ht="17.25" customHeight="1" x14ac:dyDescent="0.15"/>
    <row r="601" ht="17.25" customHeight="1" x14ac:dyDescent="0.15"/>
    <row r="602" ht="17.25" customHeight="1" x14ac:dyDescent="0.15"/>
    <row r="603" ht="17.25" customHeight="1" x14ac:dyDescent="0.15"/>
    <row r="604" ht="17.25" customHeight="1" x14ac:dyDescent="0.15"/>
    <row r="605" ht="17.25" customHeight="1" x14ac:dyDescent="0.15"/>
    <row r="606" ht="17.25" customHeight="1" x14ac:dyDescent="0.15"/>
    <row r="607" ht="17.25" customHeight="1" x14ac:dyDescent="0.15"/>
    <row r="608" ht="17.25" customHeight="1" x14ac:dyDescent="0.15"/>
    <row r="609" ht="17.25" customHeight="1" x14ac:dyDescent="0.15"/>
    <row r="610" ht="17.25" customHeight="1" x14ac:dyDescent="0.15"/>
    <row r="611" ht="17.25" customHeight="1" x14ac:dyDescent="0.15"/>
    <row r="612" ht="17.25" customHeight="1" x14ac:dyDescent="0.15"/>
    <row r="613" ht="17.25" customHeight="1" x14ac:dyDescent="0.15"/>
    <row r="614" ht="17.25" customHeight="1" x14ac:dyDescent="0.15"/>
    <row r="615" ht="17.25" customHeight="1" x14ac:dyDescent="0.15"/>
    <row r="616" ht="17.25" customHeight="1" x14ac:dyDescent="0.15"/>
    <row r="617" ht="17.25" customHeight="1" x14ac:dyDescent="0.15"/>
    <row r="618" ht="17.25" customHeight="1" x14ac:dyDescent="0.15"/>
    <row r="619" ht="17.25" customHeight="1" x14ac:dyDescent="0.15"/>
    <row r="620" ht="17.25" customHeight="1" x14ac:dyDescent="0.15"/>
    <row r="621" ht="17.25" customHeight="1" x14ac:dyDescent="0.15"/>
    <row r="622" ht="17.25" customHeight="1" x14ac:dyDescent="0.15"/>
    <row r="623" ht="17.25" customHeight="1" x14ac:dyDescent="0.15"/>
    <row r="624" ht="17.25" customHeight="1" x14ac:dyDescent="0.15"/>
    <row r="625" ht="17.25" customHeight="1" x14ac:dyDescent="0.15"/>
    <row r="626" ht="17.25" customHeight="1" x14ac:dyDescent="0.15"/>
    <row r="627" ht="17.25" customHeight="1" x14ac:dyDescent="0.15"/>
    <row r="628" ht="17.25" customHeight="1" x14ac:dyDescent="0.15"/>
    <row r="629" ht="17.25" customHeight="1" x14ac:dyDescent="0.15"/>
    <row r="630" ht="17.25" customHeight="1" x14ac:dyDescent="0.15"/>
    <row r="631" ht="17.25" customHeight="1" x14ac:dyDescent="0.15"/>
    <row r="632" ht="17.25" customHeight="1" x14ac:dyDescent="0.15"/>
    <row r="633" ht="17.25" customHeight="1" x14ac:dyDescent="0.15"/>
    <row r="634" ht="17.25" customHeight="1" x14ac:dyDescent="0.15"/>
    <row r="635" ht="17.25" customHeight="1" x14ac:dyDescent="0.15"/>
    <row r="636" ht="17.25" customHeight="1" x14ac:dyDescent="0.15"/>
    <row r="637" ht="17.25" customHeight="1" x14ac:dyDescent="0.15"/>
    <row r="638" ht="17.25" customHeight="1" x14ac:dyDescent="0.15"/>
    <row r="639" ht="17.25" customHeight="1" x14ac:dyDescent="0.15"/>
    <row r="640" ht="17.25" customHeight="1" x14ac:dyDescent="0.15"/>
    <row r="641" ht="17.25" customHeight="1" x14ac:dyDescent="0.15"/>
    <row r="642" ht="17.25" customHeight="1" x14ac:dyDescent="0.15"/>
    <row r="643" ht="17.25" customHeight="1" x14ac:dyDescent="0.15"/>
    <row r="644" ht="17.25" customHeight="1" x14ac:dyDescent="0.15"/>
    <row r="645" ht="17.25" customHeight="1" x14ac:dyDescent="0.15"/>
    <row r="646" ht="17.25" customHeight="1" x14ac:dyDescent="0.15"/>
    <row r="647" ht="17.25" customHeight="1" x14ac:dyDescent="0.15"/>
    <row r="648" ht="17.25" customHeight="1" x14ac:dyDescent="0.15"/>
    <row r="649" ht="17.25" customHeight="1" x14ac:dyDescent="0.15"/>
    <row r="650" ht="17.25" customHeight="1" x14ac:dyDescent="0.15"/>
    <row r="651" ht="17.25" customHeight="1" x14ac:dyDescent="0.15"/>
    <row r="652" ht="17.25" customHeight="1" x14ac:dyDescent="0.15"/>
    <row r="653" ht="17.25" customHeight="1" x14ac:dyDescent="0.15"/>
    <row r="654" ht="17.25" customHeight="1" x14ac:dyDescent="0.15"/>
    <row r="655" ht="17.25" customHeight="1" x14ac:dyDescent="0.15"/>
    <row r="656" ht="17.25" customHeight="1" x14ac:dyDescent="0.15"/>
    <row r="657" ht="17.25" customHeight="1" x14ac:dyDescent="0.15"/>
    <row r="658" ht="17.25" customHeight="1" x14ac:dyDescent="0.15"/>
    <row r="659" ht="17.25" customHeight="1" x14ac:dyDescent="0.15"/>
    <row r="660" ht="17.25" customHeight="1" x14ac:dyDescent="0.15"/>
    <row r="661" ht="17.25" customHeight="1" x14ac:dyDescent="0.15"/>
    <row r="662" ht="17.25" customHeight="1" x14ac:dyDescent="0.15"/>
    <row r="663" ht="17.25" customHeight="1" x14ac:dyDescent="0.15"/>
    <row r="664" ht="17.25" customHeight="1" x14ac:dyDescent="0.15"/>
    <row r="665" ht="17.25" customHeight="1" x14ac:dyDescent="0.15"/>
    <row r="666" ht="17.25" customHeight="1" x14ac:dyDescent="0.15"/>
    <row r="667" ht="17.25" customHeight="1" x14ac:dyDescent="0.15"/>
    <row r="668" ht="17.25" customHeight="1" x14ac:dyDescent="0.15"/>
    <row r="669" ht="17.25" customHeight="1" x14ac:dyDescent="0.15"/>
    <row r="670" ht="17.25" customHeight="1" x14ac:dyDescent="0.15"/>
    <row r="671" ht="17.25" customHeight="1" x14ac:dyDescent="0.15"/>
    <row r="672" ht="17.25" customHeight="1" x14ac:dyDescent="0.15"/>
    <row r="673" ht="17.25" customHeight="1" x14ac:dyDescent="0.15"/>
    <row r="674" ht="17.25" customHeight="1" x14ac:dyDescent="0.15"/>
    <row r="675" ht="17.25" customHeight="1" x14ac:dyDescent="0.15"/>
    <row r="676" ht="17.25" customHeight="1" x14ac:dyDescent="0.15"/>
    <row r="677" ht="17.25" customHeight="1" x14ac:dyDescent="0.15"/>
    <row r="678" ht="17.25" customHeight="1" x14ac:dyDescent="0.15"/>
    <row r="679" ht="17.25" customHeight="1" x14ac:dyDescent="0.15"/>
    <row r="680" ht="17.25" customHeight="1" x14ac:dyDescent="0.15"/>
    <row r="681" ht="17.25" customHeight="1" x14ac:dyDescent="0.15"/>
    <row r="682" ht="17.25" customHeight="1" x14ac:dyDescent="0.15"/>
    <row r="683" ht="17.25" customHeight="1" x14ac:dyDescent="0.15"/>
    <row r="684" ht="17.25" customHeight="1" x14ac:dyDescent="0.15"/>
    <row r="685" ht="17.25" customHeight="1" x14ac:dyDescent="0.15"/>
    <row r="686" ht="17.25" customHeight="1" x14ac:dyDescent="0.15"/>
    <row r="687" ht="17.25" customHeight="1" x14ac:dyDescent="0.15"/>
    <row r="688" ht="17.25" customHeight="1" x14ac:dyDescent="0.15"/>
    <row r="689" ht="17.25" customHeight="1" x14ac:dyDescent="0.15"/>
    <row r="690" ht="17.25" customHeight="1" x14ac:dyDescent="0.15"/>
    <row r="691" ht="17.25" customHeight="1" x14ac:dyDescent="0.15"/>
    <row r="692" ht="17.25" customHeight="1" x14ac:dyDescent="0.15"/>
    <row r="693" ht="17.25" customHeight="1" x14ac:dyDescent="0.15"/>
    <row r="694" ht="17.25" customHeight="1" x14ac:dyDescent="0.15"/>
    <row r="695" ht="17.25" customHeight="1" x14ac:dyDescent="0.15"/>
    <row r="696" ht="17.25" customHeight="1" x14ac:dyDescent="0.15"/>
    <row r="697" ht="17.25" customHeight="1" x14ac:dyDescent="0.15"/>
    <row r="698" ht="17.25" customHeight="1" x14ac:dyDescent="0.15"/>
    <row r="699" ht="17.25" customHeight="1" x14ac:dyDescent="0.15"/>
    <row r="700" ht="17.25" customHeight="1" x14ac:dyDescent="0.15"/>
    <row r="701" ht="17.25" customHeight="1" x14ac:dyDescent="0.15"/>
    <row r="702" ht="17.25" customHeight="1" x14ac:dyDescent="0.15"/>
    <row r="703" ht="17.25" customHeight="1" x14ac:dyDescent="0.15"/>
    <row r="704" ht="17.25" customHeight="1" x14ac:dyDescent="0.15"/>
    <row r="705" ht="17.25" customHeight="1" x14ac:dyDescent="0.15"/>
    <row r="706" ht="17.25" customHeight="1" x14ac:dyDescent="0.15"/>
    <row r="707" ht="17.25" customHeight="1" x14ac:dyDescent="0.15"/>
    <row r="708" ht="17.25" customHeight="1" x14ac:dyDescent="0.15"/>
    <row r="709" ht="17.25" customHeight="1" x14ac:dyDescent="0.15"/>
    <row r="710" ht="17.25" customHeight="1" x14ac:dyDescent="0.15"/>
    <row r="711" ht="17.25" customHeight="1" x14ac:dyDescent="0.15"/>
    <row r="712" ht="17.25" customHeight="1" x14ac:dyDescent="0.15"/>
    <row r="713" ht="17.25" customHeight="1" x14ac:dyDescent="0.15"/>
    <row r="714" ht="17.25" customHeight="1" x14ac:dyDescent="0.15"/>
    <row r="715" ht="17.25" customHeight="1" x14ac:dyDescent="0.15"/>
    <row r="716" ht="17.25" customHeight="1" x14ac:dyDescent="0.15"/>
    <row r="717" ht="17.25" customHeight="1" x14ac:dyDescent="0.15"/>
    <row r="718" ht="17.25" customHeight="1" x14ac:dyDescent="0.15"/>
    <row r="719" ht="17.25" customHeight="1" x14ac:dyDescent="0.15"/>
    <row r="720" ht="17.25" customHeight="1" x14ac:dyDescent="0.15"/>
    <row r="721" ht="17.25" customHeight="1" x14ac:dyDescent="0.15"/>
    <row r="722" ht="17.25" customHeight="1" x14ac:dyDescent="0.15"/>
    <row r="723" ht="17.25" customHeight="1" x14ac:dyDescent="0.15"/>
    <row r="724" ht="17.25" customHeight="1" x14ac:dyDescent="0.15"/>
    <row r="725" ht="17.25" customHeight="1" x14ac:dyDescent="0.15"/>
    <row r="726" ht="17.25" customHeight="1" x14ac:dyDescent="0.15"/>
    <row r="727" ht="17.25" customHeight="1" x14ac:dyDescent="0.15"/>
    <row r="728" ht="17.25" customHeight="1" x14ac:dyDescent="0.15"/>
    <row r="729" ht="17.25" customHeight="1" x14ac:dyDescent="0.15"/>
    <row r="730" ht="17.25" customHeight="1" x14ac:dyDescent="0.15"/>
    <row r="731" ht="17.25" customHeight="1" x14ac:dyDescent="0.15"/>
    <row r="732" ht="17.25" customHeight="1" x14ac:dyDescent="0.15"/>
    <row r="733" ht="17.25" customHeight="1" x14ac:dyDescent="0.15"/>
    <row r="734" ht="17.25" customHeight="1" x14ac:dyDescent="0.15"/>
    <row r="735" ht="17.25" customHeight="1" x14ac:dyDescent="0.15"/>
    <row r="736" ht="17.25" customHeight="1" x14ac:dyDescent="0.15"/>
    <row r="737" ht="17.25" customHeight="1" x14ac:dyDescent="0.15"/>
    <row r="738" ht="17.25" customHeight="1" x14ac:dyDescent="0.15"/>
    <row r="739" ht="17.25" customHeight="1" x14ac:dyDescent="0.15"/>
    <row r="740" ht="17.25" customHeight="1" x14ac:dyDescent="0.15"/>
    <row r="741" ht="17.25" customHeight="1" x14ac:dyDescent="0.15"/>
    <row r="742" ht="17.25" customHeight="1" x14ac:dyDescent="0.15"/>
    <row r="743" ht="17.25" customHeight="1" x14ac:dyDescent="0.15"/>
    <row r="744" ht="17.25" customHeight="1" x14ac:dyDescent="0.15"/>
    <row r="745" ht="17.25" customHeight="1" x14ac:dyDescent="0.15"/>
    <row r="746" ht="17.25" customHeight="1" x14ac:dyDescent="0.15"/>
    <row r="747" ht="17.25" customHeight="1" x14ac:dyDescent="0.15"/>
    <row r="748" ht="17.25" customHeight="1" x14ac:dyDescent="0.15"/>
    <row r="749" ht="17.25" customHeight="1" x14ac:dyDescent="0.15"/>
    <row r="750" ht="17.25" customHeight="1" x14ac:dyDescent="0.15"/>
    <row r="751" ht="17.25" customHeight="1" x14ac:dyDescent="0.15"/>
    <row r="752" ht="17.25" customHeight="1" x14ac:dyDescent="0.15"/>
    <row r="753" ht="17.25" customHeight="1" x14ac:dyDescent="0.15"/>
    <row r="754" ht="17.25" customHeight="1" x14ac:dyDescent="0.15"/>
    <row r="755" ht="17.25" customHeight="1" x14ac:dyDescent="0.15"/>
    <row r="756" ht="17.25" customHeight="1" x14ac:dyDescent="0.15"/>
    <row r="757" ht="17.25" customHeight="1" x14ac:dyDescent="0.15"/>
    <row r="758" ht="17.25" customHeight="1" x14ac:dyDescent="0.15"/>
    <row r="759" ht="17.25" customHeight="1" x14ac:dyDescent="0.15"/>
    <row r="760" ht="17.25" customHeight="1" x14ac:dyDescent="0.15"/>
    <row r="761" ht="17.25" customHeight="1" x14ac:dyDescent="0.15"/>
    <row r="762" ht="17.25" customHeight="1" x14ac:dyDescent="0.15"/>
    <row r="763" ht="17.25" customHeight="1" x14ac:dyDescent="0.15"/>
    <row r="764" ht="17.25" customHeight="1" x14ac:dyDescent="0.15"/>
    <row r="765" ht="17.25" customHeight="1" x14ac:dyDescent="0.15"/>
    <row r="766" ht="17.25" customHeight="1" x14ac:dyDescent="0.15"/>
    <row r="767" ht="17.25" customHeight="1" x14ac:dyDescent="0.15"/>
    <row r="768" ht="17.25" customHeight="1" x14ac:dyDescent="0.15"/>
    <row r="769" ht="17.25" customHeight="1" x14ac:dyDescent="0.15"/>
    <row r="770" ht="17.25" customHeight="1" x14ac:dyDescent="0.15"/>
    <row r="771" ht="17.25" customHeight="1" x14ac:dyDescent="0.15"/>
    <row r="772" ht="17.25" customHeight="1" x14ac:dyDescent="0.15"/>
    <row r="773" ht="17.25" customHeight="1" x14ac:dyDescent="0.15"/>
    <row r="774" ht="17.25" customHeight="1" x14ac:dyDescent="0.15"/>
    <row r="775" ht="17.25" customHeight="1" x14ac:dyDescent="0.15"/>
    <row r="776" ht="17.25" customHeight="1" x14ac:dyDescent="0.15"/>
    <row r="777" ht="17.25" customHeight="1" x14ac:dyDescent="0.15"/>
    <row r="778" ht="17.25" customHeight="1" x14ac:dyDescent="0.15"/>
    <row r="779" ht="17.25" customHeight="1" x14ac:dyDescent="0.15"/>
    <row r="780" ht="17.25" customHeight="1" x14ac:dyDescent="0.15"/>
    <row r="781" ht="17.25" customHeight="1" x14ac:dyDescent="0.15"/>
    <row r="782" ht="17.25" customHeight="1" x14ac:dyDescent="0.15"/>
    <row r="783" ht="17.25" customHeight="1" x14ac:dyDescent="0.15"/>
    <row r="784" ht="17.25" customHeight="1" x14ac:dyDescent="0.15"/>
    <row r="785" ht="17.25" customHeight="1" x14ac:dyDescent="0.15"/>
    <row r="786" ht="17.25" customHeight="1" x14ac:dyDescent="0.15"/>
    <row r="787" ht="17.25" customHeight="1" x14ac:dyDescent="0.15"/>
    <row r="788" ht="17.25" customHeight="1" x14ac:dyDescent="0.15"/>
    <row r="789" ht="17.25" customHeight="1" x14ac:dyDescent="0.15"/>
    <row r="790" ht="17.25" customHeight="1" x14ac:dyDescent="0.15"/>
    <row r="791" ht="17.25" customHeight="1" x14ac:dyDescent="0.15"/>
    <row r="792" ht="17.25" customHeight="1" x14ac:dyDescent="0.15"/>
    <row r="793" ht="17.25" customHeight="1" x14ac:dyDescent="0.15"/>
    <row r="794" ht="17.25" customHeight="1" x14ac:dyDescent="0.15"/>
    <row r="795" ht="17.25" customHeight="1" x14ac:dyDescent="0.15"/>
    <row r="796" ht="17.25" customHeight="1" x14ac:dyDescent="0.15"/>
    <row r="797" ht="17.25" customHeight="1" x14ac:dyDescent="0.15"/>
    <row r="798" ht="17.25" customHeight="1" x14ac:dyDescent="0.15"/>
    <row r="799" ht="17.25" customHeight="1" x14ac:dyDescent="0.15"/>
    <row r="800" ht="17.25" customHeight="1" x14ac:dyDescent="0.15"/>
    <row r="801" ht="17.25" customHeight="1" x14ac:dyDescent="0.15"/>
    <row r="802" ht="17.25" customHeight="1" x14ac:dyDescent="0.15"/>
    <row r="803" ht="17.25" customHeight="1" x14ac:dyDescent="0.15"/>
    <row r="804" ht="17.25" customHeight="1" x14ac:dyDescent="0.15"/>
    <row r="805" ht="17.25" customHeight="1" x14ac:dyDescent="0.15"/>
    <row r="806" ht="17.25" customHeight="1" x14ac:dyDescent="0.15"/>
    <row r="807" ht="17.25" customHeight="1" x14ac:dyDescent="0.15"/>
    <row r="808" ht="17.25" customHeight="1" x14ac:dyDescent="0.15"/>
    <row r="809" ht="17.25" customHeight="1" x14ac:dyDescent="0.15"/>
    <row r="810" ht="17.25" customHeight="1" x14ac:dyDescent="0.15"/>
    <row r="811" ht="17.25" customHeight="1" x14ac:dyDescent="0.15"/>
    <row r="812" ht="17.25" customHeight="1" x14ac:dyDescent="0.15"/>
    <row r="813" ht="17.25" customHeight="1" x14ac:dyDescent="0.15"/>
    <row r="814" ht="17.25" customHeight="1" x14ac:dyDescent="0.15"/>
    <row r="815" ht="17.25" customHeight="1" x14ac:dyDescent="0.15"/>
    <row r="816" ht="17.25" customHeight="1" x14ac:dyDescent="0.15"/>
    <row r="817" ht="17.25" customHeight="1" x14ac:dyDescent="0.15"/>
    <row r="818" ht="17.25" customHeight="1" x14ac:dyDescent="0.15"/>
    <row r="819" ht="17.25" customHeight="1" x14ac:dyDescent="0.15"/>
    <row r="820" ht="17.25" customHeight="1" x14ac:dyDescent="0.15"/>
    <row r="821" ht="17.25" customHeight="1" x14ac:dyDescent="0.15"/>
    <row r="822" ht="17.25" customHeight="1" x14ac:dyDescent="0.15"/>
    <row r="823" ht="17.25" customHeight="1" x14ac:dyDescent="0.15"/>
    <row r="824" ht="17.25" customHeight="1" x14ac:dyDescent="0.15"/>
    <row r="825" ht="17.25" customHeight="1" x14ac:dyDescent="0.15"/>
    <row r="826" ht="17.25" customHeight="1" x14ac:dyDescent="0.15"/>
    <row r="827" ht="17.25" customHeight="1" x14ac:dyDescent="0.15"/>
    <row r="828" ht="17.25" customHeight="1" x14ac:dyDescent="0.15"/>
    <row r="829" ht="17.25" customHeight="1" x14ac:dyDescent="0.15"/>
    <row r="830" ht="17.25" customHeight="1" x14ac:dyDescent="0.15"/>
    <row r="831" ht="17.25" customHeight="1" x14ac:dyDescent="0.15"/>
    <row r="832" ht="17.25" customHeight="1" x14ac:dyDescent="0.15"/>
    <row r="833" ht="17.25" customHeight="1" x14ac:dyDescent="0.15"/>
    <row r="834" ht="17.25" customHeight="1" x14ac:dyDescent="0.15"/>
    <row r="835" ht="17.25" customHeight="1" x14ac:dyDescent="0.15"/>
    <row r="836" ht="17.25" customHeight="1" x14ac:dyDescent="0.15"/>
    <row r="837" ht="17.25" customHeight="1" x14ac:dyDescent="0.15"/>
    <row r="838" ht="17.25" customHeight="1" x14ac:dyDescent="0.15"/>
    <row r="839" ht="17.25" customHeight="1" x14ac:dyDescent="0.15"/>
    <row r="840" ht="17.25" customHeight="1" x14ac:dyDescent="0.15"/>
    <row r="841" ht="17.25" customHeight="1" x14ac:dyDescent="0.15"/>
    <row r="842" ht="17.25" customHeight="1" x14ac:dyDescent="0.15"/>
    <row r="843" ht="17.25" customHeight="1" x14ac:dyDescent="0.15"/>
    <row r="844" ht="17.25" customHeight="1" x14ac:dyDescent="0.15"/>
    <row r="845" ht="17.25" customHeight="1" x14ac:dyDescent="0.15"/>
    <row r="846" ht="17.25" customHeight="1" x14ac:dyDescent="0.15"/>
    <row r="847" ht="17.25" customHeight="1" x14ac:dyDescent="0.15"/>
    <row r="848" ht="17.25" customHeight="1" x14ac:dyDescent="0.15"/>
    <row r="849" ht="17.25" customHeight="1" x14ac:dyDescent="0.15"/>
    <row r="850" ht="17.25" customHeight="1" x14ac:dyDescent="0.15"/>
    <row r="851" ht="17.25" customHeight="1" x14ac:dyDescent="0.15"/>
    <row r="852" ht="17.25" customHeight="1" x14ac:dyDescent="0.15"/>
    <row r="853" ht="17.25" customHeight="1" x14ac:dyDescent="0.15"/>
    <row r="854" ht="17.25" customHeight="1" x14ac:dyDescent="0.15"/>
    <row r="855" ht="17.25" customHeight="1" x14ac:dyDescent="0.15"/>
    <row r="856" ht="17.25" customHeight="1" x14ac:dyDescent="0.15"/>
    <row r="857" ht="17.25" customHeight="1" x14ac:dyDescent="0.15"/>
    <row r="858" ht="17.25" customHeight="1" x14ac:dyDescent="0.15"/>
    <row r="859" ht="17.25" customHeight="1" x14ac:dyDescent="0.15"/>
    <row r="860" ht="17.25" customHeight="1" x14ac:dyDescent="0.15"/>
    <row r="861" ht="17.25" customHeight="1" x14ac:dyDescent="0.15"/>
    <row r="862" ht="17.25" customHeight="1" x14ac:dyDescent="0.15"/>
    <row r="863" ht="17.25" customHeight="1" x14ac:dyDescent="0.15"/>
    <row r="864" ht="17.25" customHeight="1" x14ac:dyDescent="0.15"/>
    <row r="865" ht="17.25" customHeight="1" x14ac:dyDescent="0.15"/>
    <row r="866" ht="17.25" customHeight="1" x14ac:dyDescent="0.15"/>
    <row r="867" ht="17.25" customHeight="1" x14ac:dyDescent="0.15"/>
    <row r="868" ht="17.25" customHeight="1" x14ac:dyDescent="0.15"/>
    <row r="869" ht="17.25" customHeight="1" x14ac:dyDescent="0.15"/>
    <row r="870" ht="17.25" customHeight="1" x14ac:dyDescent="0.15"/>
    <row r="871" ht="17.25" customHeight="1" x14ac:dyDescent="0.15"/>
    <row r="872" ht="17.25" customHeight="1" x14ac:dyDescent="0.15"/>
    <row r="873" ht="17.25" customHeight="1" x14ac:dyDescent="0.15"/>
    <row r="874" ht="17.25" customHeight="1" x14ac:dyDescent="0.15"/>
    <row r="875" ht="17.25" customHeight="1" x14ac:dyDescent="0.15"/>
    <row r="876" ht="17.25" customHeight="1" x14ac:dyDescent="0.15"/>
    <row r="877" ht="17.25" customHeight="1" x14ac:dyDescent="0.15"/>
    <row r="878" ht="17.25" customHeight="1" x14ac:dyDescent="0.15"/>
    <row r="879" ht="17.25" customHeight="1" x14ac:dyDescent="0.15"/>
    <row r="880" ht="17.25" customHeight="1" x14ac:dyDescent="0.15"/>
    <row r="881" ht="17.25" customHeight="1" x14ac:dyDescent="0.15"/>
    <row r="882" ht="17.25" customHeight="1" x14ac:dyDescent="0.15"/>
    <row r="883" ht="17.25" customHeight="1" x14ac:dyDescent="0.15"/>
    <row r="884" ht="17.25" customHeight="1" x14ac:dyDescent="0.15"/>
    <row r="885" ht="17.25" customHeight="1" x14ac:dyDescent="0.15"/>
    <row r="886" ht="17.25" customHeight="1" x14ac:dyDescent="0.15"/>
    <row r="887" ht="17.25" customHeight="1" x14ac:dyDescent="0.15"/>
    <row r="888" ht="17.25" customHeight="1" x14ac:dyDescent="0.15"/>
    <row r="889" ht="17.25" customHeight="1" x14ac:dyDescent="0.15"/>
    <row r="890" ht="17.25" customHeight="1" x14ac:dyDescent="0.15"/>
    <row r="891" ht="17.25" customHeight="1" x14ac:dyDescent="0.15"/>
    <row r="892" ht="17.25" customHeight="1" x14ac:dyDescent="0.15"/>
    <row r="893" ht="17.25" customHeight="1" x14ac:dyDescent="0.15"/>
    <row r="894" ht="17.25" customHeight="1" x14ac:dyDescent="0.15"/>
    <row r="895" ht="17.25" customHeight="1" x14ac:dyDescent="0.15"/>
    <row r="896" ht="17.25" customHeight="1" x14ac:dyDescent="0.15"/>
    <row r="897" ht="17.25" customHeight="1" x14ac:dyDescent="0.15"/>
    <row r="898" ht="17.25" customHeight="1" x14ac:dyDescent="0.15"/>
    <row r="899" ht="17.25" customHeight="1" x14ac:dyDescent="0.15"/>
    <row r="900" ht="17.25" customHeight="1" x14ac:dyDescent="0.15"/>
    <row r="901" ht="17.25" customHeight="1" x14ac:dyDescent="0.15"/>
    <row r="902" ht="17.25" customHeight="1" x14ac:dyDescent="0.15"/>
    <row r="903" ht="17.25" customHeight="1" x14ac:dyDescent="0.15"/>
    <row r="904" ht="17.25" customHeight="1" x14ac:dyDescent="0.15"/>
    <row r="905" ht="17.25" customHeight="1" x14ac:dyDescent="0.15"/>
    <row r="906" ht="17.25" customHeight="1" x14ac:dyDescent="0.15"/>
    <row r="907" ht="17.25" customHeight="1" x14ac:dyDescent="0.15"/>
    <row r="908" ht="17.25" customHeight="1" x14ac:dyDescent="0.15"/>
    <row r="909" ht="17.25" customHeight="1" x14ac:dyDescent="0.15"/>
    <row r="910" ht="17.25" customHeight="1" x14ac:dyDescent="0.15"/>
    <row r="911" ht="17.25" customHeight="1" x14ac:dyDescent="0.15"/>
    <row r="912" ht="17.25" customHeight="1" x14ac:dyDescent="0.15"/>
    <row r="913" ht="17.25" customHeight="1" x14ac:dyDescent="0.15"/>
    <row r="914" ht="17.25" customHeight="1" x14ac:dyDescent="0.15"/>
    <row r="915" ht="17.25" customHeight="1" x14ac:dyDescent="0.15"/>
    <row r="916" ht="17.25" customHeight="1" x14ac:dyDescent="0.15"/>
    <row r="917" ht="17.25" customHeight="1" x14ac:dyDescent="0.15"/>
    <row r="918" ht="17.25" customHeight="1" x14ac:dyDescent="0.15"/>
    <row r="919" ht="17.25" customHeight="1" x14ac:dyDescent="0.15"/>
    <row r="920" ht="17.25" customHeight="1" x14ac:dyDescent="0.15"/>
    <row r="921" ht="17.25" customHeight="1" x14ac:dyDescent="0.15"/>
    <row r="922" ht="17.25" customHeight="1" x14ac:dyDescent="0.15"/>
    <row r="923" ht="17.25" customHeight="1" x14ac:dyDescent="0.15"/>
    <row r="924" ht="17.25" customHeight="1" x14ac:dyDescent="0.15"/>
    <row r="925" ht="17.25" customHeight="1" x14ac:dyDescent="0.15"/>
    <row r="926" ht="17.25" customHeight="1" x14ac:dyDescent="0.15"/>
    <row r="927" ht="17.25" customHeight="1" x14ac:dyDescent="0.15"/>
    <row r="928" ht="17.25" customHeight="1" x14ac:dyDescent="0.15"/>
    <row r="929" ht="17.25" customHeight="1" x14ac:dyDescent="0.15"/>
    <row r="930" ht="17.25" customHeight="1" x14ac:dyDescent="0.15"/>
    <row r="931" ht="17.25" customHeight="1" x14ac:dyDescent="0.15"/>
    <row r="932" ht="17.25" customHeight="1" x14ac:dyDescent="0.15"/>
    <row r="933" ht="17.25" customHeight="1" x14ac:dyDescent="0.15"/>
    <row r="934" ht="17.25" customHeight="1" x14ac:dyDescent="0.15"/>
    <row r="935" ht="17.25" customHeight="1" x14ac:dyDescent="0.15"/>
    <row r="936" ht="17.25" customHeight="1" x14ac:dyDescent="0.15"/>
    <row r="937" ht="17.25" customHeight="1" x14ac:dyDescent="0.15"/>
    <row r="938" ht="17.25" customHeight="1" x14ac:dyDescent="0.15"/>
    <row r="939" ht="17.25" customHeight="1" x14ac:dyDescent="0.15"/>
    <row r="940" ht="17.25" customHeight="1" x14ac:dyDescent="0.15"/>
    <row r="941" ht="17.25" customHeight="1" x14ac:dyDescent="0.15"/>
    <row r="942" ht="17.25" customHeight="1" x14ac:dyDescent="0.15"/>
    <row r="943" ht="17.25" customHeight="1" x14ac:dyDescent="0.15"/>
    <row r="944" ht="17.25" customHeight="1" x14ac:dyDescent="0.15"/>
    <row r="945" ht="17.25" customHeight="1" x14ac:dyDescent="0.15"/>
    <row r="946" ht="17.25" customHeight="1" x14ac:dyDescent="0.15"/>
    <row r="947" ht="17.25" customHeight="1" x14ac:dyDescent="0.15"/>
    <row r="948" ht="17.25" customHeight="1" x14ac:dyDescent="0.15"/>
    <row r="949" ht="17.25" customHeight="1" x14ac:dyDescent="0.15"/>
    <row r="950" ht="17.25" customHeight="1" x14ac:dyDescent="0.15"/>
    <row r="951" ht="17.25" customHeight="1" x14ac:dyDescent="0.15"/>
    <row r="952" ht="17.25" customHeight="1" x14ac:dyDescent="0.15"/>
    <row r="953" ht="17.25" customHeight="1" x14ac:dyDescent="0.15"/>
    <row r="954" ht="17.25" customHeight="1" x14ac:dyDescent="0.15"/>
    <row r="955" ht="17.25" customHeight="1" x14ac:dyDescent="0.15"/>
    <row r="956" ht="17.25" customHeight="1" x14ac:dyDescent="0.15"/>
    <row r="957" ht="17.25" customHeight="1" x14ac:dyDescent="0.15"/>
    <row r="958" ht="17.25" customHeight="1" x14ac:dyDescent="0.15"/>
    <row r="959" ht="17.25" customHeight="1" x14ac:dyDescent="0.15"/>
    <row r="960" ht="17.25" customHeight="1" x14ac:dyDescent="0.15"/>
    <row r="961" ht="17.25" customHeight="1" x14ac:dyDescent="0.15"/>
    <row r="962" ht="17.25" customHeight="1" x14ac:dyDescent="0.15"/>
    <row r="963" ht="17.25" customHeight="1" x14ac:dyDescent="0.15"/>
    <row r="964" ht="17.25" customHeight="1" x14ac:dyDescent="0.15"/>
    <row r="965" ht="17.25" customHeight="1" x14ac:dyDescent="0.15"/>
    <row r="966" ht="17.25" customHeight="1" x14ac:dyDescent="0.15"/>
    <row r="967" ht="17.25" customHeight="1" x14ac:dyDescent="0.15"/>
    <row r="968" ht="17.25" customHeight="1" x14ac:dyDescent="0.15"/>
    <row r="969" ht="17.25" customHeight="1" x14ac:dyDescent="0.15"/>
    <row r="970" ht="17.25" customHeight="1" x14ac:dyDescent="0.15"/>
    <row r="971" ht="17.25" customHeight="1" x14ac:dyDescent="0.15"/>
    <row r="972" ht="17.25" customHeight="1" x14ac:dyDescent="0.15"/>
    <row r="973" ht="17.25" customHeight="1" x14ac:dyDescent="0.15"/>
    <row r="974" ht="17.25" customHeight="1" x14ac:dyDescent="0.15"/>
    <row r="975" ht="17.25" customHeight="1" x14ac:dyDescent="0.15"/>
    <row r="976" ht="17.25" customHeight="1" x14ac:dyDescent="0.15"/>
    <row r="977" ht="17.25" customHeight="1" x14ac:dyDescent="0.15"/>
    <row r="978" ht="17.25" customHeight="1" x14ac:dyDescent="0.15"/>
    <row r="979" ht="17.25" customHeight="1" x14ac:dyDescent="0.15"/>
    <row r="980" ht="17.25" customHeight="1" x14ac:dyDescent="0.15"/>
    <row r="981" ht="17.25" customHeight="1" x14ac:dyDescent="0.15"/>
    <row r="982" ht="17.25" customHeight="1" x14ac:dyDescent="0.15"/>
    <row r="983" ht="17.25" customHeight="1" x14ac:dyDescent="0.15"/>
    <row r="984" ht="17.25" customHeight="1" x14ac:dyDescent="0.15"/>
    <row r="985" ht="17.25" customHeight="1" x14ac:dyDescent="0.15"/>
    <row r="986" ht="17.25" customHeight="1" x14ac:dyDescent="0.15"/>
    <row r="987" ht="17.25" customHeight="1" x14ac:dyDescent="0.15"/>
    <row r="988" ht="17.25" customHeight="1" x14ac:dyDescent="0.15"/>
    <row r="989" ht="17.25" customHeight="1" x14ac:dyDescent="0.15"/>
    <row r="990" ht="17.25" customHeight="1" x14ac:dyDescent="0.15"/>
    <row r="991" ht="17.25" customHeight="1" x14ac:dyDescent="0.15"/>
    <row r="992" ht="17.25" customHeight="1" x14ac:dyDescent="0.15"/>
    <row r="993" ht="17.25" customHeight="1" x14ac:dyDescent="0.15"/>
    <row r="994" ht="17.25" customHeight="1" x14ac:dyDescent="0.15"/>
    <row r="995" ht="17.25" customHeight="1" x14ac:dyDescent="0.15"/>
    <row r="996" ht="17.25" customHeight="1" x14ac:dyDescent="0.15"/>
    <row r="997" ht="17.25" customHeight="1" x14ac:dyDescent="0.15"/>
    <row r="998" ht="17.25" customHeight="1" x14ac:dyDescent="0.15"/>
    <row r="999" ht="17.25" customHeight="1" x14ac:dyDescent="0.15"/>
    <row r="1000" ht="17.25" customHeight="1" x14ac:dyDescent="0.15"/>
    <row r="1001" ht="17.25" customHeight="1" x14ac:dyDescent="0.15"/>
    <row r="1002" ht="17.25" customHeight="1" x14ac:dyDescent="0.15"/>
    <row r="1003" ht="17.25" customHeight="1" x14ac:dyDescent="0.15"/>
    <row r="1004" ht="17.25" customHeight="1" x14ac:dyDescent="0.15"/>
    <row r="1005" ht="17.25" customHeight="1" x14ac:dyDescent="0.15"/>
    <row r="1006" ht="17.25" customHeight="1" x14ac:dyDescent="0.15"/>
    <row r="1007" ht="17.25" customHeight="1" x14ac:dyDescent="0.15"/>
    <row r="1008" ht="17.25" customHeight="1" x14ac:dyDescent="0.15"/>
    <row r="1009" ht="17.25" customHeight="1" x14ac:dyDescent="0.15"/>
    <row r="1010" ht="17.25" customHeight="1" x14ac:dyDescent="0.15"/>
    <row r="1011" ht="17.25" customHeight="1" x14ac:dyDescent="0.15"/>
    <row r="1012" ht="17.25" customHeight="1" x14ac:dyDescent="0.15"/>
    <row r="1013" ht="17.25" customHeight="1" x14ac:dyDescent="0.15"/>
    <row r="1014" ht="17.25" customHeight="1" x14ac:dyDescent="0.15"/>
    <row r="1015" ht="17.25" customHeight="1" x14ac:dyDescent="0.15"/>
    <row r="1016" ht="17.25" customHeight="1" x14ac:dyDescent="0.15"/>
    <row r="1017" ht="17.25" customHeight="1" x14ac:dyDescent="0.15"/>
    <row r="1018" ht="17.25" customHeight="1" x14ac:dyDescent="0.15"/>
    <row r="1019" ht="17.25" customHeight="1" x14ac:dyDescent="0.15"/>
    <row r="1020" ht="17.25" customHeight="1" x14ac:dyDescent="0.15"/>
    <row r="1021" ht="17.25" customHeight="1" x14ac:dyDescent="0.15"/>
    <row r="1022" ht="17.25" customHeight="1" x14ac:dyDescent="0.15"/>
    <row r="1023" ht="17.25" customHeight="1" x14ac:dyDescent="0.15"/>
    <row r="1024" ht="17.25" customHeight="1" x14ac:dyDescent="0.15"/>
    <row r="1025" ht="17.25" customHeight="1" x14ac:dyDescent="0.15"/>
    <row r="1026" ht="17.25" customHeight="1" x14ac:dyDescent="0.15"/>
    <row r="1027" ht="17.25" customHeight="1" x14ac:dyDescent="0.15"/>
    <row r="1028" ht="17.25" customHeight="1" x14ac:dyDescent="0.15"/>
    <row r="1029" ht="17.25" customHeight="1" x14ac:dyDescent="0.15"/>
    <row r="1030" ht="17.25" customHeight="1" x14ac:dyDescent="0.15"/>
    <row r="1031" ht="17.25" customHeight="1" x14ac:dyDescent="0.15"/>
    <row r="1032" ht="17.25" customHeight="1" x14ac:dyDescent="0.15"/>
    <row r="1033" ht="17.25" customHeight="1" x14ac:dyDescent="0.15"/>
    <row r="1034" ht="17.25" customHeight="1" x14ac:dyDescent="0.15"/>
    <row r="1035" ht="17.25" customHeight="1" x14ac:dyDescent="0.15"/>
    <row r="1036" ht="17.25" customHeight="1" x14ac:dyDescent="0.15"/>
    <row r="1037" ht="17.25" customHeight="1" x14ac:dyDescent="0.15"/>
    <row r="1038" ht="17.25" customHeight="1" x14ac:dyDescent="0.15"/>
    <row r="1039" ht="17.25" customHeight="1" x14ac:dyDescent="0.15"/>
    <row r="1040" ht="17.25" customHeight="1" x14ac:dyDescent="0.15"/>
    <row r="1041" ht="17.25" customHeight="1" x14ac:dyDescent="0.15"/>
    <row r="1042" ht="17.25" customHeight="1" x14ac:dyDescent="0.15"/>
    <row r="1043" ht="17.25" customHeight="1" x14ac:dyDescent="0.15"/>
    <row r="1044" ht="17.25" customHeight="1" x14ac:dyDescent="0.15"/>
    <row r="1045" ht="17.25" customHeight="1" x14ac:dyDescent="0.15"/>
    <row r="1046" ht="17.25" customHeight="1" x14ac:dyDescent="0.15"/>
    <row r="1047" ht="17.25" customHeight="1" x14ac:dyDescent="0.15"/>
    <row r="1048" ht="17.25" customHeight="1" x14ac:dyDescent="0.15"/>
    <row r="1049" ht="17.25" customHeight="1" x14ac:dyDescent="0.15"/>
    <row r="1050" ht="17.25" customHeight="1" x14ac:dyDescent="0.15"/>
    <row r="1051" ht="17.25" customHeight="1" x14ac:dyDescent="0.15"/>
    <row r="1052" ht="17.25" customHeight="1" x14ac:dyDescent="0.15"/>
    <row r="1053" ht="17.25" customHeight="1" x14ac:dyDescent="0.15"/>
    <row r="1054" ht="17.25" customHeight="1" x14ac:dyDescent="0.15"/>
    <row r="1055" ht="17.25" customHeight="1" x14ac:dyDescent="0.15"/>
    <row r="1056" ht="17.25" customHeight="1" x14ac:dyDescent="0.15"/>
    <row r="1057" ht="17.25" customHeight="1" x14ac:dyDescent="0.15"/>
    <row r="1058" ht="17.25" customHeight="1" x14ac:dyDescent="0.15"/>
    <row r="1059" ht="17.25" customHeight="1" x14ac:dyDescent="0.15"/>
    <row r="1060" ht="17.25" customHeight="1" x14ac:dyDescent="0.15"/>
    <row r="1061" ht="17.25" customHeight="1" x14ac:dyDescent="0.15"/>
    <row r="1062" ht="17.25" customHeight="1" x14ac:dyDescent="0.15"/>
    <row r="1063" ht="17.25" customHeight="1" x14ac:dyDescent="0.15"/>
    <row r="1064" ht="17.25" customHeight="1" x14ac:dyDescent="0.15"/>
    <row r="1065" ht="17.25" customHeight="1" x14ac:dyDescent="0.15"/>
    <row r="1066" ht="17.25" customHeight="1" x14ac:dyDescent="0.15"/>
    <row r="1067" ht="17.25" customHeight="1" x14ac:dyDescent="0.15"/>
    <row r="1068" ht="17.25" customHeight="1" x14ac:dyDescent="0.15"/>
    <row r="1069" ht="17.25" customHeight="1" x14ac:dyDescent="0.15"/>
    <row r="1070" ht="9.75" customHeight="1" x14ac:dyDescent="0.15"/>
    <row r="1071" ht="9.75" customHeight="1" x14ac:dyDescent="0.15"/>
    <row r="1072" ht="9.75" customHeight="1" x14ac:dyDescent="0.15"/>
    <row r="1073" ht="9.75" customHeight="1" x14ac:dyDescent="0.15"/>
    <row r="1074" ht="9.75" customHeight="1" x14ac:dyDescent="0.15"/>
    <row r="1075" ht="9.75" customHeight="1" x14ac:dyDescent="0.15"/>
    <row r="1076" ht="9.75" customHeight="1" x14ac:dyDescent="0.15"/>
    <row r="1077" ht="9.75" customHeight="1" x14ac:dyDescent="0.15"/>
    <row r="1078" ht="9.75" customHeight="1" x14ac:dyDescent="0.15"/>
    <row r="1079" ht="9.75" customHeight="1" x14ac:dyDescent="0.15"/>
    <row r="1080" ht="9.75" customHeight="1" x14ac:dyDescent="0.15"/>
    <row r="1081" ht="9.75" customHeight="1" x14ac:dyDescent="0.15"/>
    <row r="1082" ht="9.75" customHeight="1" x14ac:dyDescent="0.15"/>
    <row r="1083" ht="9.75" customHeight="1" x14ac:dyDescent="0.15"/>
    <row r="1084" ht="9.75" customHeight="1" x14ac:dyDescent="0.15"/>
    <row r="1085" ht="9.75" customHeight="1" x14ac:dyDescent="0.15"/>
    <row r="1086" ht="9.75" customHeight="1" x14ac:dyDescent="0.15"/>
    <row r="1087" ht="9.75" customHeight="1" x14ac:dyDescent="0.15"/>
    <row r="1088" ht="9.75" customHeight="1" x14ac:dyDescent="0.15"/>
    <row r="1089" ht="9.75" customHeight="1" x14ac:dyDescent="0.15"/>
    <row r="1090" ht="9.75" customHeight="1" x14ac:dyDescent="0.15"/>
    <row r="1091" ht="9.75" customHeight="1" x14ac:dyDescent="0.15"/>
    <row r="1092" ht="9.75" customHeight="1" x14ac:dyDescent="0.15"/>
    <row r="1093" ht="9.75" customHeight="1" x14ac:dyDescent="0.15"/>
    <row r="1094" ht="9.75" customHeight="1" x14ac:dyDescent="0.15"/>
    <row r="1095" ht="9.75" customHeight="1" x14ac:dyDescent="0.15"/>
    <row r="1096" ht="9.75" customHeight="1" x14ac:dyDescent="0.15"/>
    <row r="1097" ht="9.75" customHeight="1" x14ac:dyDescent="0.15"/>
    <row r="1098" ht="9.75" customHeight="1" x14ac:dyDescent="0.15"/>
    <row r="1099" ht="9.75" customHeight="1" x14ac:dyDescent="0.15"/>
    <row r="1100" ht="9.75" customHeight="1" x14ac:dyDescent="0.15"/>
    <row r="1101" ht="9.75" customHeight="1" x14ac:dyDescent="0.15"/>
    <row r="1102" ht="9.75" customHeight="1" x14ac:dyDescent="0.15"/>
    <row r="1103" ht="9.75" customHeight="1" x14ac:dyDescent="0.15"/>
    <row r="1104" ht="9.75" customHeight="1" x14ac:dyDescent="0.15"/>
    <row r="1105" ht="9.75" customHeight="1" x14ac:dyDescent="0.15"/>
    <row r="1106" ht="9.75" customHeight="1" x14ac:dyDescent="0.15"/>
    <row r="1107" ht="9.75" customHeight="1" x14ac:dyDescent="0.15"/>
    <row r="1108" ht="9.75" customHeight="1" x14ac:dyDescent="0.15"/>
    <row r="1109" ht="9.75" customHeight="1" x14ac:dyDescent="0.15"/>
    <row r="1110" ht="9.75" customHeight="1" x14ac:dyDescent="0.15"/>
    <row r="1111" ht="9.75" customHeight="1" x14ac:dyDescent="0.15"/>
    <row r="1112" ht="9.75" customHeight="1" x14ac:dyDescent="0.15"/>
    <row r="1113" ht="9.75" customHeight="1" x14ac:dyDescent="0.15"/>
    <row r="1114" ht="9.75" customHeight="1" x14ac:dyDescent="0.15"/>
    <row r="1115" ht="9.75" customHeight="1" x14ac:dyDescent="0.15"/>
    <row r="1116" ht="9.75" customHeight="1" x14ac:dyDescent="0.15"/>
    <row r="1117" ht="9.75" customHeight="1" x14ac:dyDescent="0.15"/>
    <row r="1118" ht="9.75" customHeight="1" x14ac:dyDescent="0.15"/>
    <row r="1119" ht="9.75" customHeight="1" x14ac:dyDescent="0.15"/>
    <row r="1120" ht="9.75" customHeight="1" x14ac:dyDescent="0.15"/>
    <row r="1121" ht="9.75" customHeight="1" x14ac:dyDescent="0.15"/>
    <row r="1122" ht="9.75" customHeight="1" x14ac:dyDescent="0.15"/>
    <row r="1123" ht="9.75" customHeight="1" x14ac:dyDescent="0.15"/>
    <row r="1124" ht="9.75" customHeight="1" x14ac:dyDescent="0.15"/>
    <row r="1125" ht="9.75" customHeight="1" x14ac:dyDescent="0.15"/>
    <row r="1126" ht="9.75" customHeight="1" x14ac:dyDescent="0.15"/>
    <row r="1127" ht="9.75" customHeight="1" x14ac:dyDescent="0.15"/>
    <row r="1128" ht="9.75" customHeight="1" x14ac:dyDescent="0.15"/>
    <row r="1129" ht="9.75" customHeight="1" x14ac:dyDescent="0.15"/>
    <row r="1130" ht="9.75" customHeight="1" x14ac:dyDescent="0.15"/>
    <row r="1131" ht="9.75" customHeight="1" x14ac:dyDescent="0.15"/>
    <row r="1132" ht="9.75" customHeight="1" x14ac:dyDescent="0.15"/>
    <row r="1133" ht="9.75" customHeight="1" x14ac:dyDescent="0.15"/>
    <row r="1134" ht="9.75" customHeight="1" x14ac:dyDescent="0.15"/>
    <row r="1135" ht="9.75" customHeight="1" x14ac:dyDescent="0.15"/>
    <row r="1136" ht="9.75" customHeight="1" x14ac:dyDescent="0.15"/>
    <row r="1137" ht="9.75" customHeight="1" x14ac:dyDescent="0.15"/>
    <row r="1138" ht="9.75" customHeight="1" x14ac:dyDescent="0.15"/>
    <row r="1139" ht="9.75" customHeight="1" x14ac:dyDescent="0.15"/>
    <row r="1140" ht="9.75" customHeight="1" x14ac:dyDescent="0.15"/>
    <row r="1141" ht="9.75" customHeight="1" x14ac:dyDescent="0.15"/>
    <row r="1142" ht="9.75" customHeight="1" x14ac:dyDescent="0.15"/>
    <row r="1143" ht="9.75" customHeight="1" x14ac:dyDescent="0.15"/>
    <row r="1144" ht="9.75" customHeight="1" x14ac:dyDescent="0.15"/>
    <row r="1145" ht="9.75" customHeight="1" x14ac:dyDescent="0.15"/>
    <row r="1146" ht="9.75" customHeight="1" x14ac:dyDescent="0.15"/>
    <row r="1147" ht="9.75" customHeight="1" x14ac:dyDescent="0.15"/>
    <row r="1148" ht="9.75" customHeight="1" x14ac:dyDescent="0.15"/>
    <row r="1149" ht="9.75" customHeight="1" x14ac:dyDescent="0.15"/>
    <row r="1150" ht="9.75" customHeight="1" x14ac:dyDescent="0.15"/>
    <row r="1151" ht="9.75" customHeight="1" x14ac:dyDescent="0.15"/>
    <row r="1152" ht="9.75" customHeight="1" x14ac:dyDescent="0.15"/>
    <row r="1153" ht="9.75" customHeight="1" x14ac:dyDescent="0.15"/>
    <row r="1154" ht="9.75" customHeight="1" x14ac:dyDescent="0.15"/>
    <row r="1155" ht="9.75" customHeight="1" x14ac:dyDescent="0.15"/>
    <row r="1156" ht="9.75" customHeight="1" x14ac:dyDescent="0.15"/>
    <row r="1157" ht="9.75" customHeight="1" x14ac:dyDescent="0.15"/>
    <row r="1158" ht="9.75" customHeight="1" x14ac:dyDescent="0.15"/>
    <row r="1159" ht="9.75" customHeight="1" x14ac:dyDescent="0.15"/>
    <row r="1160" ht="9.75" customHeight="1" x14ac:dyDescent="0.15"/>
    <row r="1161" ht="9.75" customHeight="1" x14ac:dyDescent="0.15"/>
    <row r="1162" ht="9.75" customHeight="1" x14ac:dyDescent="0.15"/>
    <row r="1163" ht="9.75" customHeight="1" x14ac:dyDescent="0.15"/>
    <row r="1164" ht="9.75" customHeight="1" x14ac:dyDescent="0.15"/>
    <row r="1165" ht="9.75" customHeight="1" x14ac:dyDescent="0.15"/>
    <row r="1166" ht="9.75" customHeight="1" x14ac:dyDescent="0.15"/>
    <row r="1167" ht="9.75" customHeight="1" x14ac:dyDescent="0.15"/>
    <row r="1168" ht="9.75" customHeight="1" x14ac:dyDescent="0.15"/>
    <row r="1169" ht="9.75" customHeight="1" x14ac:dyDescent="0.15"/>
    <row r="1170" ht="9.75" customHeight="1" x14ac:dyDescent="0.15"/>
    <row r="1171" ht="9.75" customHeight="1" x14ac:dyDescent="0.15"/>
    <row r="1172" ht="9.75" customHeight="1" x14ac:dyDescent="0.15"/>
    <row r="1173" ht="9.75" customHeight="1" x14ac:dyDescent="0.15"/>
    <row r="1174" ht="9.75" customHeight="1" x14ac:dyDescent="0.15"/>
    <row r="1175" ht="9.75" customHeight="1" x14ac:dyDescent="0.15"/>
    <row r="1176" ht="9.75" customHeight="1" x14ac:dyDescent="0.15"/>
    <row r="1177" ht="9.75" customHeight="1" x14ac:dyDescent="0.15"/>
    <row r="1178" ht="9.75" customHeight="1" x14ac:dyDescent="0.15"/>
    <row r="1179" ht="9.75" customHeight="1" x14ac:dyDescent="0.15"/>
    <row r="1180" ht="9.75" customHeight="1" x14ac:dyDescent="0.15"/>
    <row r="1181" ht="9.75" customHeight="1" x14ac:dyDescent="0.15"/>
    <row r="1182" ht="9.75" customHeight="1" x14ac:dyDescent="0.15"/>
    <row r="1183" ht="9.75" customHeight="1" x14ac:dyDescent="0.15"/>
    <row r="1184" ht="9.75" customHeight="1" x14ac:dyDescent="0.15"/>
    <row r="1185" ht="9.75" customHeight="1" x14ac:dyDescent="0.15"/>
    <row r="1186" ht="9.75" customHeight="1" x14ac:dyDescent="0.15"/>
    <row r="1187" ht="9.75" customHeight="1" x14ac:dyDescent="0.15"/>
    <row r="1188" ht="9.75" customHeight="1" x14ac:dyDescent="0.15"/>
    <row r="1189" ht="9.75" customHeight="1" x14ac:dyDescent="0.15"/>
    <row r="1190" ht="9.75" customHeight="1" x14ac:dyDescent="0.15"/>
    <row r="1191" ht="9.75" customHeight="1" x14ac:dyDescent="0.15"/>
    <row r="1192" ht="9.75" customHeight="1" x14ac:dyDescent="0.15"/>
    <row r="1193" ht="9.75" customHeight="1" x14ac:dyDescent="0.15"/>
    <row r="1194" ht="9.75" customHeight="1" x14ac:dyDescent="0.15"/>
    <row r="1195" ht="9.75" customHeight="1" x14ac:dyDescent="0.15"/>
    <row r="1196" ht="9.75" customHeight="1" x14ac:dyDescent="0.15"/>
    <row r="1197" ht="9.75" customHeight="1" x14ac:dyDescent="0.15"/>
    <row r="1198" ht="9.75" customHeight="1" x14ac:dyDescent="0.15"/>
    <row r="1199" ht="9.75" customHeight="1" x14ac:dyDescent="0.15"/>
    <row r="1200" ht="9.75" customHeight="1" x14ac:dyDescent="0.15"/>
    <row r="1201" ht="9.75" customHeight="1" x14ac:dyDescent="0.15"/>
    <row r="1202" ht="9.75" customHeight="1" x14ac:dyDescent="0.15"/>
    <row r="1203" ht="9.75" customHeight="1" x14ac:dyDescent="0.15"/>
    <row r="1204" ht="9.75" customHeight="1" x14ac:dyDescent="0.15"/>
    <row r="1205" ht="9.75" customHeight="1" x14ac:dyDescent="0.15"/>
    <row r="1206" ht="9.75" customHeight="1" x14ac:dyDescent="0.15"/>
    <row r="1207" ht="9.75" customHeight="1" x14ac:dyDescent="0.15"/>
    <row r="1208" ht="9.75" customHeight="1" x14ac:dyDescent="0.15"/>
    <row r="1209" ht="9.75" customHeight="1" x14ac:dyDescent="0.15"/>
    <row r="1210" ht="9.75" customHeight="1" x14ac:dyDescent="0.15"/>
    <row r="1211" ht="9.75" customHeight="1" x14ac:dyDescent="0.15"/>
    <row r="1212" ht="9.75" customHeight="1" x14ac:dyDescent="0.15"/>
    <row r="1213" ht="9.75" customHeight="1" x14ac:dyDescent="0.15"/>
    <row r="1214" ht="9.75" customHeight="1" x14ac:dyDescent="0.15"/>
    <row r="1215" ht="9.75" customHeight="1" x14ac:dyDescent="0.15"/>
    <row r="1216" ht="9.75" customHeight="1" x14ac:dyDescent="0.15"/>
    <row r="1217" ht="9.75" customHeight="1" x14ac:dyDescent="0.15"/>
    <row r="1218" ht="9.75" customHeight="1" x14ac:dyDescent="0.15"/>
    <row r="1219" ht="9.75" customHeight="1" x14ac:dyDescent="0.15"/>
    <row r="1220" ht="9.75" customHeight="1" x14ac:dyDescent="0.15"/>
    <row r="1221" ht="9.75" customHeight="1" x14ac:dyDescent="0.15"/>
    <row r="1222" ht="9.75" customHeight="1" x14ac:dyDescent="0.15"/>
    <row r="1223" ht="9.75" customHeight="1" x14ac:dyDescent="0.15"/>
    <row r="1224" ht="9.75" customHeight="1" x14ac:dyDescent="0.15"/>
    <row r="1225" ht="9.75" customHeight="1" x14ac:dyDescent="0.15"/>
    <row r="1226" ht="9.75" customHeight="1" x14ac:dyDescent="0.15"/>
    <row r="1227" ht="9.75" customHeight="1" x14ac:dyDescent="0.15"/>
    <row r="1228" ht="9.75" customHeight="1" x14ac:dyDescent="0.15"/>
    <row r="1229" ht="9.75" customHeight="1" x14ac:dyDescent="0.15"/>
    <row r="1230" ht="9.75" customHeight="1" x14ac:dyDescent="0.15"/>
    <row r="1231" ht="9.75" customHeight="1" x14ac:dyDescent="0.15"/>
    <row r="1232" ht="9.75" customHeight="1" x14ac:dyDescent="0.15"/>
    <row r="1233" ht="9.75" customHeight="1" x14ac:dyDescent="0.15"/>
    <row r="1234" ht="9.75" customHeight="1" x14ac:dyDescent="0.15"/>
    <row r="1235" ht="9.75" customHeight="1" x14ac:dyDescent="0.15"/>
    <row r="1236" ht="9.75" customHeight="1" x14ac:dyDescent="0.15"/>
    <row r="1237" ht="9.75" customHeight="1" x14ac:dyDescent="0.15"/>
    <row r="1238" ht="9.75" customHeight="1" x14ac:dyDescent="0.15"/>
    <row r="1239" ht="9.75" customHeight="1" x14ac:dyDescent="0.15"/>
    <row r="1240" ht="9.75" customHeight="1" x14ac:dyDescent="0.15"/>
    <row r="1241" ht="9.75" customHeight="1" x14ac:dyDescent="0.15"/>
  </sheetData>
  <sheetProtection password="C69B" sheet="1" objects="1" scenarios="1"/>
  <mergeCells count="38">
    <mergeCell ref="C45:R50"/>
    <mergeCell ref="C30:D30"/>
    <mergeCell ref="E30:G30"/>
    <mergeCell ref="H30:Q30"/>
    <mergeCell ref="C33:D33"/>
    <mergeCell ref="C37:I37"/>
    <mergeCell ref="I40:Q40"/>
    <mergeCell ref="N22:N23"/>
    <mergeCell ref="O22:O23"/>
    <mergeCell ref="C27:D27"/>
    <mergeCell ref="E27:E28"/>
    <mergeCell ref="F27:I27"/>
    <mergeCell ref="J27:J28"/>
    <mergeCell ref="K27:M28"/>
    <mergeCell ref="C28:D28"/>
    <mergeCell ref="F28:I28"/>
    <mergeCell ref="J19:K20"/>
    <mergeCell ref="N19:N20"/>
    <mergeCell ref="O19:O20"/>
    <mergeCell ref="C22:C23"/>
    <mergeCell ref="D22:D23"/>
    <mergeCell ref="E22:E23"/>
    <mergeCell ref="F22:G23"/>
    <mergeCell ref="H22:I23"/>
    <mergeCell ref="J22:J23"/>
    <mergeCell ref="K22:K23"/>
    <mergeCell ref="C19:C20"/>
    <mergeCell ref="D19:D20"/>
    <mergeCell ref="E19:E20"/>
    <mergeCell ref="F19:F20"/>
    <mergeCell ref="G19:G20"/>
    <mergeCell ref="H19:I20"/>
    <mergeCell ref="C13:C15"/>
    <mergeCell ref="B1:C1"/>
    <mergeCell ref="C2:D2"/>
    <mergeCell ref="C4:Q8"/>
    <mergeCell ref="K11:P11"/>
    <mergeCell ref="C12:D12"/>
  </mergeCells>
  <phoneticPr fontId="2"/>
  <pageMargins left="0.39370078740157483" right="0.19685039370078736" top="0.39370078740157483" bottom="0.35433070866141736" header="0.31496062992125984" footer="0.35433070866141736"/>
  <pageSetup paperSize="9" scale="7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237"/>
  <sheetViews>
    <sheetView view="pageBreakPreview" zoomScale="115" zoomScaleNormal="115" zoomScaleSheetLayoutView="115" workbookViewId="0">
      <selection activeCell="AF16" sqref="AF16:AI21"/>
    </sheetView>
  </sheetViews>
  <sheetFormatPr defaultColWidth="1.625" defaultRowHeight="13.5" x14ac:dyDescent="0.15"/>
  <cols>
    <col min="1" max="1" width="1.125" style="100" customWidth="1"/>
    <col min="2" max="3" width="1.875" style="100" customWidth="1"/>
    <col min="4" max="4" width="10.875" style="100" customWidth="1"/>
    <col min="5" max="5" width="5" style="100" customWidth="1"/>
    <col min="6" max="41" width="1.625" style="100"/>
    <col min="42" max="63" width="1.625" style="100" customWidth="1"/>
    <col min="64" max="146" width="2.125" style="100" customWidth="1"/>
    <col min="147" max="16384" width="1.625" style="100"/>
  </cols>
  <sheetData>
    <row r="1" spans="1:63" ht="21" customHeight="1" x14ac:dyDescent="0.15">
      <c r="A1" s="537" t="s">
        <v>64</v>
      </c>
      <c r="B1" s="537"/>
      <c r="C1" s="537"/>
      <c r="D1" s="537"/>
      <c r="E1" s="537"/>
      <c r="AS1" s="538">
        <v>2020</v>
      </c>
      <c r="AT1" s="538"/>
      <c r="AU1" s="538"/>
      <c r="AV1" s="538"/>
      <c r="AW1" s="538"/>
      <c r="AX1" s="514" t="s">
        <v>65</v>
      </c>
      <c r="AY1" s="514"/>
      <c r="AZ1" s="514"/>
      <c r="BA1" s="538">
        <v>5</v>
      </c>
      <c r="BB1" s="538"/>
      <c r="BC1" s="538"/>
      <c r="BD1" s="514" t="s">
        <v>66</v>
      </c>
      <c r="BE1" s="514"/>
      <c r="BF1" s="538">
        <v>15</v>
      </c>
      <c r="BG1" s="538"/>
      <c r="BH1" s="538"/>
      <c r="BI1" s="514" t="s">
        <v>67</v>
      </c>
      <c r="BJ1" s="514"/>
      <c r="BK1" s="514"/>
    </row>
    <row r="2" spans="1:63" s="149" customFormat="1" ht="17.25" customHeight="1" x14ac:dyDescent="0.15"/>
    <row r="3" spans="1:63" s="149" customFormat="1" ht="17.25" customHeight="1" x14ac:dyDescent="0.15"/>
    <row r="4" spans="1:63" ht="15" customHeight="1" x14ac:dyDescent="0.15">
      <c r="A4" s="515" t="s">
        <v>169</v>
      </c>
      <c r="B4" s="515"/>
      <c r="C4" s="515"/>
      <c r="D4" s="515"/>
      <c r="E4" s="515"/>
      <c r="F4" s="515"/>
      <c r="G4" s="515"/>
      <c r="H4" s="515"/>
      <c r="I4" s="515"/>
      <c r="J4" s="515"/>
      <c r="K4" s="515"/>
      <c r="L4" s="515"/>
      <c r="M4" s="515"/>
      <c r="N4" s="515"/>
      <c r="O4" s="515"/>
      <c r="P4" s="515"/>
      <c r="Q4" s="515"/>
      <c r="R4" s="515"/>
      <c r="S4" s="515"/>
      <c r="T4" s="515"/>
      <c r="U4" s="515"/>
      <c r="V4" s="515"/>
      <c r="W4" s="515"/>
      <c r="X4" s="515"/>
      <c r="Y4" s="515"/>
      <c r="Z4" s="515"/>
      <c r="AA4" s="515"/>
      <c r="AB4" s="515"/>
      <c r="AC4" s="515"/>
      <c r="AD4" s="515"/>
      <c r="AE4" s="515"/>
      <c r="AF4" s="515"/>
      <c r="AG4" s="515"/>
      <c r="AH4" s="515"/>
      <c r="AI4" s="515"/>
      <c r="AJ4" s="515"/>
      <c r="AK4" s="515"/>
      <c r="AL4" s="515"/>
      <c r="AM4" s="515"/>
      <c r="AN4" s="515"/>
      <c r="AO4" s="515"/>
      <c r="AP4" s="515"/>
      <c r="AQ4" s="515"/>
      <c r="AR4" s="515"/>
      <c r="AS4" s="515"/>
      <c r="AT4" s="515"/>
      <c r="AU4" s="515"/>
      <c r="AV4" s="515"/>
      <c r="AW4" s="515"/>
      <c r="AX4" s="515"/>
      <c r="AY4" s="515"/>
      <c r="AZ4" s="515"/>
      <c r="BA4" s="515"/>
      <c r="BB4" s="515"/>
      <c r="BC4" s="515"/>
      <c r="BD4" s="515"/>
      <c r="BE4" s="515"/>
      <c r="BF4" s="515"/>
      <c r="BG4" s="515"/>
      <c r="BH4" s="515"/>
      <c r="BI4" s="515"/>
      <c r="BJ4" s="515"/>
      <c r="BK4" s="515"/>
    </row>
    <row r="5" spans="1:63" ht="15" customHeight="1" x14ac:dyDescent="0.15">
      <c r="A5" s="515"/>
      <c r="B5" s="515"/>
      <c r="C5" s="515"/>
      <c r="D5" s="515"/>
      <c r="E5" s="515"/>
      <c r="F5" s="515"/>
      <c r="G5" s="515"/>
      <c r="H5" s="515"/>
      <c r="I5" s="515"/>
      <c r="J5" s="515"/>
      <c r="K5" s="515"/>
      <c r="L5" s="515"/>
      <c r="M5" s="515"/>
      <c r="N5" s="515"/>
      <c r="O5" s="515"/>
      <c r="P5" s="515"/>
      <c r="Q5" s="515"/>
      <c r="R5" s="515"/>
      <c r="S5" s="515"/>
      <c r="T5" s="515"/>
      <c r="U5" s="515"/>
      <c r="V5" s="515"/>
      <c r="W5" s="515"/>
      <c r="X5" s="515"/>
      <c r="Y5" s="515"/>
      <c r="Z5" s="515"/>
      <c r="AA5" s="515"/>
      <c r="AB5" s="515"/>
      <c r="AC5" s="515"/>
      <c r="AD5" s="515"/>
      <c r="AE5" s="515"/>
      <c r="AF5" s="515"/>
      <c r="AG5" s="515"/>
      <c r="AH5" s="515"/>
      <c r="AI5" s="515"/>
      <c r="AJ5" s="515"/>
      <c r="AK5" s="515"/>
      <c r="AL5" s="515"/>
      <c r="AM5" s="515"/>
      <c r="AN5" s="515"/>
      <c r="AO5" s="515"/>
      <c r="AP5" s="515"/>
      <c r="AQ5" s="515"/>
      <c r="AR5" s="515"/>
      <c r="AS5" s="515"/>
      <c r="AT5" s="515"/>
      <c r="AU5" s="515"/>
      <c r="AV5" s="515"/>
      <c r="AW5" s="515"/>
      <c r="AX5" s="515"/>
      <c r="AY5" s="515"/>
      <c r="AZ5" s="515"/>
      <c r="BA5" s="515"/>
      <c r="BB5" s="515"/>
      <c r="BC5" s="515"/>
      <c r="BD5" s="515"/>
      <c r="BE5" s="515"/>
      <c r="BF5" s="515"/>
      <c r="BG5" s="515"/>
      <c r="BH5" s="515"/>
      <c r="BI5" s="515"/>
      <c r="BJ5" s="515"/>
      <c r="BK5" s="515"/>
    </row>
    <row r="6" spans="1:63" ht="15" customHeight="1" x14ac:dyDescent="0.15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</row>
    <row r="7" spans="1:63" ht="15" customHeight="1" x14ac:dyDescent="0.15">
      <c r="A7" s="124"/>
      <c r="B7" s="124"/>
      <c r="C7" s="516" t="s">
        <v>68</v>
      </c>
      <c r="D7" s="516"/>
      <c r="E7" s="516"/>
      <c r="F7" s="516"/>
      <c r="G7" s="516"/>
      <c r="H7" s="516"/>
      <c r="I7" s="516"/>
      <c r="J7" s="516"/>
      <c r="K7" s="516"/>
      <c r="L7" s="516"/>
      <c r="M7" s="516"/>
      <c r="N7" s="516"/>
      <c r="O7" s="516"/>
      <c r="P7" s="516"/>
      <c r="Q7" s="516"/>
      <c r="R7" s="516"/>
      <c r="S7" s="516"/>
      <c r="T7" s="516"/>
      <c r="U7" s="516"/>
      <c r="V7" s="516"/>
      <c r="W7" s="516"/>
      <c r="X7" s="516"/>
      <c r="Y7" s="516"/>
      <c r="Z7" s="516"/>
      <c r="AA7" s="516"/>
      <c r="AB7" s="516"/>
      <c r="AC7" s="516"/>
      <c r="AD7" s="516"/>
      <c r="AE7" s="516"/>
      <c r="AF7" s="516"/>
      <c r="AG7" s="516"/>
      <c r="AH7" s="516"/>
      <c r="AI7" s="516"/>
      <c r="AJ7" s="516"/>
      <c r="AK7" s="516"/>
      <c r="AL7" s="516"/>
      <c r="AM7" s="516"/>
      <c r="AN7" s="516"/>
      <c r="AO7" s="516"/>
      <c r="AP7" s="516"/>
      <c r="AQ7" s="516"/>
      <c r="AR7" s="516"/>
      <c r="AS7" s="516"/>
      <c r="AT7" s="516"/>
      <c r="AU7" s="516"/>
      <c r="AV7" s="516"/>
      <c r="AW7" s="516"/>
      <c r="AX7" s="516"/>
      <c r="AY7" s="516"/>
      <c r="AZ7" s="516"/>
      <c r="BA7" s="516"/>
      <c r="BB7" s="516"/>
      <c r="BC7" s="516"/>
      <c r="BD7" s="516"/>
      <c r="BE7" s="516"/>
      <c r="BF7" s="516"/>
      <c r="BG7" s="516"/>
      <c r="BH7" s="516"/>
      <c r="BI7" s="516"/>
      <c r="BJ7" s="125"/>
      <c r="BK7" s="124"/>
    </row>
    <row r="8" spans="1:63" ht="15" customHeight="1" x14ac:dyDescent="0.15">
      <c r="A8" s="124"/>
      <c r="B8" s="124"/>
      <c r="C8" s="516"/>
      <c r="D8" s="516"/>
      <c r="E8" s="516"/>
      <c r="F8" s="516"/>
      <c r="G8" s="516"/>
      <c r="H8" s="516"/>
      <c r="I8" s="516"/>
      <c r="J8" s="516"/>
      <c r="K8" s="516"/>
      <c r="L8" s="516"/>
      <c r="M8" s="516"/>
      <c r="N8" s="516"/>
      <c r="O8" s="516"/>
      <c r="P8" s="516"/>
      <c r="Q8" s="516"/>
      <c r="R8" s="516"/>
      <c r="S8" s="516"/>
      <c r="T8" s="516"/>
      <c r="U8" s="516"/>
      <c r="V8" s="516"/>
      <c r="W8" s="516"/>
      <c r="X8" s="516"/>
      <c r="Y8" s="516"/>
      <c r="Z8" s="516"/>
      <c r="AA8" s="516"/>
      <c r="AB8" s="516"/>
      <c r="AC8" s="516"/>
      <c r="AD8" s="516"/>
      <c r="AE8" s="516"/>
      <c r="AF8" s="516"/>
      <c r="AG8" s="516"/>
      <c r="AH8" s="516"/>
      <c r="AI8" s="516"/>
      <c r="AJ8" s="516"/>
      <c r="AK8" s="516"/>
      <c r="AL8" s="516"/>
      <c r="AM8" s="516"/>
      <c r="AN8" s="516"/>
      <c r="AO8" s="516"/>
      <c r="AP8" s="516"/>
      <c r="AQ8" s="516"/>
      <c r="AR8" s="516"/>
      <c r="AS8" s="516"/>
      <c r="AT8" s="516"/>
      <c r="AU8" s="516"/>
      <c r="AV8" s="516"/>
      <c r="AW8" s="516"/>
      <c r="AX8" s="516"/>
      <c r="AY8" s="516"/>
      <c r="AZ8" s="516"/>
      <c r="BA8" s="516"/>
      <c r="BB8" s="516"/>
      <c r="BC8" s="516"/>
      <c r="BD8" s="516"/>
      <c r="BE8" s="516"/>
      <c r="BF8" s="516"/>
      <c r="BG8" s="516"/>
      <c r="BH8" s="516"/>
      <c r="BI8" s="516"/>
      <c r="BJ8" s="125"/>
      <c r="BK8" s="124"/>
    </row>
    <row r="9" spans="1:63" customFormat="1" ht="18.75" customHeight="1" x14ac:dyDescent="0.15">
      <c r="B9" s="101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</row>
    <row r="10" spans="1:63" s="149" customFormat="1" ht="18" customHeight="1" x14ac:dyDescent="0.15">
      <c r="A10" s="103"/>
      <c r="B10" s="517" t="s">
        <v>69</v>
      </c>
      <c r="C10" s="518"/>
      <c r="D10" s="104" t="s">
        <v>70</v>
      </c>
      <c r="E10" s="523" t="s">
        <v>171</v>
      </c>
      <c r="F10" s="524"/>
      <c r="G10" s="524"/>
      <c r="H10" s="524"/>
      <c r="I10" s="524"/>
      <c r="J10" s="524"/>
      <c r="K10" s="524"/>
      <c r="L10" s="524"/>
      <c r="M10" s="524"/>
      <c r="N10" s="524"/>
      <c r="O10" s="524"/>
      <c r="P10" s="524"/>
      <c r="Q10" s="524"/>
      <c r="R10" s="524"/>
      <c r="S10" s="524"/>
      <c r="T10" s="524"/>
      <c r="U10" s="524"/>
      <c r="V10" s="524"/>
      <c r="W10" s="524"/>
      <c r="X10" s="524"/>
      <c r="Y10" s="524"/>
      <c r="Z10" s="524"/>
      <c r="AA10" s="524"/>
      <c r="AB10" s="524"/>
      <c r="AC10" s="524"/>
      <c r="AD10" s="524"/>
      <c r="AE10" s="525"/>
      <c r="AF10" s="526" t="s">
        <v>71</v>
      </c>
      <c r="AG10" s="527"/>
      <c r="AH10" s="527"/>
      <c r="AI10" s="528"/>
      <c r="AJ10" s="126" t="s">
        <v>72</v>
      </c>
      <c r="AK10" s="535" t="s">
        <v>172</v>
      </c>
      <c r="AL10" s="535"/>
      <c r="AM10" s="535"/>
      <c r="AN10" s="535"/>
      <c r="AO10" s="105" t="s">
        <v>73</v>
      </c>
      <c r="AP10" s="535" t="s">
        <v>173</v>
      </c>
      <c r="AQ10" s="535"/>
      <c r="AR10" s="535"/>
      <c r="AS10" s="535"/>
      <c r="AT10" s="535"/>
      <c r="AU10" s="536" t="s">
        <v>74</v>
      </c>
      <c r="AV10" s="536"/>
      <c r="AW10" s="146" t="s">
        <v>75</v>
      </c>
      <c r="AX10" s="535" t="s">
        <v>174</v>
      </c>
      <c r="AY10" s="535"/>
      <c r="AZ10" s="535"/>
      <c r="BA10" s="106" t="s">
        <v>76</v>
      </c>
      <c r="BB10" s="106"/>
      <c r="BC10" s="535" t="s">
        <v>175</v>
      </c>
      <c r="BD10" s="535"/>
      <c r="BE10" s="535"/>
      <c r="BF10" s="127"/>
      <c r="BG10" s="126" t="s">
        <v>73</v>
      </c>
      <c r="BH10" s="535" t="s">
        <v>176</v>
      </c>
      <c r="BI10" s="535"/>
      <c r="BJ10" s="535"/>
      <c r="BK10" s="539"/>
    </row>
    <row r="11" spans="1:63" s="149" customFormat="1" ht="18" customHeight="1" x14ac:dyDescent="0.15">
      <c r="A11" s="103"/>
      <c r="B11" s="519"/>
      <c r="C11" s="520"/>
      <c r="D11" s="540" t="s">
        <v>77</v>
      </c>
      <c r="E11" s="542" t="s">
        <v>177</v>
      </c>
      <c r="F11" s="543"/>
      <c r="G11" s="543"/>
      <c r="H11" s="543"/>
      <c r="I11" s="543"/>
      <c r="J11" s="543"/>
      <c r="K11" s="543"/>
      <c r="L11" s="543"/>
      <c r="M11" s="543"/>
      <c r="N11" s="543"/>
      <c r="O11" s="543"/>
      <c r="P11" s="543"/>
      <c r="Q11" s="543"/>
      <c r="R11" s="543"/>
      <c r="S11" s="543"/>
      <c r="T11" s="543"/>
      <c r="U11" s="543"/>
      <c r="V11" s="543"/>
      <c r="W11" s="543"/>
      <c r="X11" s="543"/>
      <c r="Y11" s="543"/>
      <c r="Z11" s="543"/>
      <c r="AA11" s="543"/>
      <c r="AB11" s="543"/>
      <c r="AC11" s="543"/>
      <c r="AD11" s="543"/>
      <c r="AE11" s="544"/>
      <c r="AF11" s="529"/>
      <c r="AG11" s="530"/>
      <c r="AH11" s="530"/>
      <c r="AI11" s="531"/>
      <c r="AU11" s="514" t="s">
        <v>78</v>
      </c>
      <c r="AV11" s="514"/>
      <c r="AW11" s="147" t="s">
        <v>75</v>
      </c>
      <c r="AX11" s="551"/>
      <c r="AY11" s="551"/>
      <c r="AZ11" s="551"/>
      <c r="BA11" s="138"/>
      <c r="BB11" s="138"/>
      <c r="BC11" s="551"/>
      <c r="BD11" s="551"/>
      <c r="BE11" s="551"/>
      <c r="BF11" s="132"/>
      <c r="BG11" s="123"/>
      <c r="BH11" s="551"/>
      <c r="BI11" s="551"/>
      <c r="BJ11" s="551"/>
      <c r="BK11" s="552"/>
    </row>
    <row r="12" spans="1:63" s="149" customFormat="1" ht="18" customHeight="1" x14ac:dyDescent="0.15">
      <c r="A12" s="103"/>
      <c r="B12" s="519"/>
      <c r="C12" s="520"/>
      <c r="D12" s="540"/>
      <c r="E12" s="545"/>
      <c r="F12" s="546"/>
      <c r="G12" s="546"/>
      <c r="H12" s="546"/>
      <c r="I12" s="546"/>
      <c r="J12" s="546"/>
      <c r="K12" s="546"/>
      <c r="L12" s="546"/>
      <c r="M12" s="546"/>
      <c r="N12" s="546"/>
      <c r="O12" s="546"/>
      <c r="P12" s="546"/>
      <c r="Q12" s="546"/>
      <c r="R12" s="546"/>
      <c r="S12" s="546"/>
      <c r="T12" s="546"/>
      <c r="U12" s="546"/>
      <c r="V12" s="546"/>
      <c r="W12" s="546"/>
      <c r="X12" s="546"/>
      <c r="Y12" s="546"/>
      <c r="Z12" s="546"/>
      <c r="AA12" s="546"/>
      <c r="AB12" s="546"/>
      <c r="AC12" s="546"/>
      <c r="AD12" s="546"/>
      <c r="AE12" s="547"/>
      <c r="AF12" s="529"/>
      <c r="AG12" s="530"/>
      <c r="AH12" s="530"/>
      <c r="AI12" s="531"/>
      <c r="AJ12" s="514" t="s">
        <v>70</v>
      </c>
      <c r="AK12" s="514"/>
      <c r="AL12" s="514"/>
      <c r="AM12" s="514"/>
      <c r="AN12" s="553" t="s">
        <v>178</v>
      </c>
      <c r="AO12" s="553"/>
      <c r="AP12" s="553"/>
      <c r="AQ12" s="553"/>
      <c r="AR12" s="553"/>
      <c r="AS12" s="553"/>
      <c r="AT12" s="553"/>
      <c r="AU12" s="553"/>
      <c r="AV12" s="553"/>
      <c r="AW12" s="553"/>
      <c r="AX12" s="553"/>
      <c r="AY12" s="553"/>
      <c r="AZ12" s="553"/>
      <c r="BA12" s="553"/>
      <c r="BB12" s="553"/>
      <c r="BC12" s="553"/>
      <c r="BD12" s="553"/>
      <c r="BE12" s="553"/>
      <c r="BF12" s="553"/>
      <c r="BG12" s="553"/>
      <c r="BH12" s="553"/>
      <c r="BI12" s="553"/>
      <c r="BJ12" s="553"/>
      <c r="BK12" s="554"/>
    </row>
    <row r="13" spans="1:63" s="149" customFormat="1" ht="18" customHeight="1" x14ac:dyDescent="0.15">
      <c r="A13" s="103"/>
      <c r="B13" s="519"/>
      <c r="C13" s="520"/>
      <c r="D13" s="541"/>
      <c r="E13" s="548"/>
      <c r="F13" s="549"/>
      <c r="G13" s="549"/>
      <c r="H13" s="549"/>
      <c r="I13" s="549"/>
      <c r="J13" s="549"/>
      <c r="K13" s="549"/>
      <c r="L13" s="549"/>
      <c r="M13" s="549"/>
      <c r="N13" s="549"/>
      <c r="O13" s="549"/>
      <c r="P13" s="549"/>
      <c r="Q13" s="549"/>
      <c r="R13" s="549"/>
      <c r="S13" s="549"/>
      <c r="T13" s="549"/>
      <c r="U13" s="549"/>
      <c r="V13" s="549"/>
      <c r="W13" s="549"/>
      <c r="X13" s="549"/>
      <c r="Y13" s="549"/>
      <c r="Z13" s="549"/>
      <c r="AA13" s="549"/>
      <c r="AB13" s="549"/>
      <c r="AC13" s="549"/>
      <c r="AD13" s="549"/>
      <c r="AE13" s="550"/>
      <c r="AF13" s="529"/>
      <c r="AG13" s="530"/>
      <c r="AH13" s="530"/>
      <c r="AI13" s="531"/>
      <c r="AJ13" s="560" t="s">
        <v>179</v>
      </c>
      <c r="AK13" s="560"/>
      <c r="AL13" s="560"/>
      <c r="AM13" s="560"/>
      <c r="AN13" s="560"/>
      <c r="AO13" s="560"/>
      <c r="AP13" s="560"/>
      <c r="AQ13" s="560"/>
      <c r="AR13" s="560"/>
      <c r="AS13" s="560"/>
      <c r="AT13" s="560"/>
      <c r="AU13" s="560"/>
      <c r="AV13" s="560"/>
      <c r="AW13" s="560"/>
      <c r="AX13" s="560"/>
      <c r="AY13" s="560"/>
      <c r="AZ13" s="560"/>
      <c r="BA13" s="560"/>
      <c r="BB13" s="560"/>
      <c r="BC13" s="560"/>
      <c r="BD13" s="560"/>
      <c r="BE13" s="560"/>
      <c r="BF13" s="560"/>
      <c r="BG13" s="560"/>
      <c r="BH13" s="560"/>
      <c r="BI13" s="560"/>
      <c r="BJ13" s="560"/>
      <c r="BK13" s="561"/>
    </row>
    <row r="14" spans="1:63" s="149" customFormat="1" ht="18" customHeight="1" x14ac:dyDescent="0.15">
      <c r="A14" s="103"/>
      <c r="B14" s="519"/>
      <c r="C14" s="520"/>
      <c r="D14" s="143" t="s">
        <v>70</v>
      </c>
      <c r="E14" s="557" t="s">
        <v>180</v>
      </c>
      <c r="F14" s="558"/>
      <c r="G14" s="558"/>
      <c r="H14" s="558"/>
      <c r="I14" s="558"/>
      <c r="J14" s="558"/>
      <c r="K14" s="558"/>
      <c r="L14" s="558"/>
      <c r="M14" s="558"/>
      <c r="N14" s="558"/>
      <c r="O14" s="558"/>
      <c r="P14" s="558"/>
      <c r="Q14" s="558"/>
      <c r="R14" s="558"/>
      <c r="S14" s="558"/>
      <c r="T14" s="558"/>
      <c r="U14" s="558"/>
      <c r="V14" s="558"/>
      <c r="W14" s="558"/>
      <c r="X14" s="558"/>
      <c r="Y14" s="558"/>
      <c r="Z14" s="558"/>
      <c r="AA14" s="558"/>
      <c r="AB14" s="558"/>
      <c r="AC14" s="558"/>
      <c r="AD14" s="558"/>
      <c r="AE14" s="559"/>
      <c r="AF14" s="529"/>
      <c r="AG14" s="530"/>
      <c r="AH14" s="530"/>
      <c r="AI14" s="531"/>
      <c r="AJ14" s="560"/>
      <c r="AK14" s="560"/>
      <c r="AL14" s="560"/>
      <c r="AM14" s="560"/>
      <c r="AN14" s="560"/>
      <c r="AO14" s="560"/>
      <c r="AP14" s="560"/>
      <c r="AQ14" s="560"/>
      <c r="AR14" s="560"/>
      <c r="AS14" s="560"/>
      <c r="AT14" s="560"/>
      <c r="AU14" s="560"/>
      <c r="AV14" s="560"/>
      <c r="AW14" s="560"/>
      <c r="AX14" s="560"/>
      <c r="AY14" s="560"/>
      <c r="AZ14" s="560"/>
      <c r="BA14" s="560"/>
      <c r="BB14" s="560"/>
      <c r="BC14" s="560"/>
      <c r="BD14" s="560"/>
      <c r="BE14" s="560"/>
      <c r="BF14" s="560"/>
      <c r="BG14" s="560"/>
      <c r="BH14" s="560"/>
      <c r="BI14" s="560"/>
      <c r="BJ14" s="560"/>
      <c r="BK14" s="561"/>
    </row>
    <row r="15" spans="1:63" s="149" customFormat="1" ht="18" customHeight="1" x14ac:dyDescent="0.15">
      <c r="A15" s="103"/>
      <c r="B15" s="519"/>
      <c r="C15" s="520"/>
      <c r="D15" s="128" t="s">
        <v>79</v>
      </c>
      <c r="E15" s="562" t="s">
        <v>181</v>
      </c>
      <c r="F15" s="563"/>
      <c r="G15" s="563"/>
      <c r="H15" s="563"/>
      <c r="I15" s="563"/>
      <c r="J15" s="563"/>
      <c r="K15" s="563"/>
      <c r="L15" s="563"/>
      <c r="M15" s="563"/>
      <c r="N15" s="563"/>
      <c r="O15" s="563"/>
      <c r="P15" s="563"/>
      <c r="Q15" s="563"/>
      <c r="R15" s="563"/>
      <c r="S15" s="563"/>
      <c r="T15" s="563"/>
      <c r="U15" s="563"/>
      <c r="V15" s="563"/>
      <c r="W15" s="563"/>
      <c r="X15" s="563"/>
      <c r="Y15" s="563"/>
      <c r="Z15" s="563"/>
      <c r="AA15" s="563"/>
      <c r="AB15" s="563"/>
      <c r="AC15" s="563"/>
      <c r="AD15" s="563"/>
      <c r="AE15" s="564"/>
      <c r="AF15" s="532"/>
      <c r="AG15" s="533"/>
      <c r="AH15" s="533"/>
      <c r="AI15" s="534"/>
      <c r="AJ15" s="560"/>
      <c r="AK15" s="560"/>
      <c r="AL15" s="560"/>
      <c r="AM15" s="560"/>
      <c r="AN15" s="560"/>
      <c r="AO15" s="560"/>
      <c r="AP15" s="560"/>
      <c r="AQ15" s="560"/>
      <c r="AR15" s="560"/>
      <c r="AS15" s="560"/>
      <c r="AT15" s="560"/>
      <c r="AU15" s="560"/>
      <c r="AV15" s="560"/>
      <c r="AW15" s="560"/>
      <c r="AX15" s="560"/>
      <c r="AY15" s="560"/>
      <c r="AZ15" s="560"/>
      <c r="BA15" s="560"/>
      <c r="BB15" s="560"/>
      <c r="BC15" s="560"/>
      <c r="BD15" s="560"/>
      <c r="BE15" s="560"/>
      <c r="BF15" s="560"/>
      <c r="BG15" s="560"/>
      <c r="BH15" s="560"/>
      <c r="BI15" s="560"/>
      <c r="BJ15" s="560"/>
      <c r="BK15" s="561"/>
    </row>
    <row r="16" spans="1:63" s="149" customFormat="1" ht="18" customHeight="1" x14ac:dyDescent="0.15">
      <c r="A16" s="103"/>
      <c r="B16" s="519"/>
      <c r="C16" s="520"/>
      <c r="D16" s="128" t="s">
        <v>80</v>
      </c>
      <c r="E16" s="565"/>
      <c r="F16" s="566"/>
      <c r="G16" s="566"/>
      <c r="H16" s="566"/>
      <c r="I16" s="566"/>
      <c r="J16" s="566"/>
      <c r="K16" s="566"/>
      <c r="L16" s="566"/>
      <c r="M16" s="566"/>
      <c r="N16" s="566"/>
      <c r="O16" s="566"/>
      <c r="P16" s="566"/>
      <c r="Q16" s="566"/>
      <c r="R16" s="566"/>
      <c r="S16" s="566"/>
      <c r="T16" s="566"/>
      <c r="U16" s="566"/>
      <c r="V16" s="566"/>
      <c r="W16" s="566"/>
      <c r="X16" s="566"/>
      <c r="Y16" s="566"/>
      <c r="Z16" s="566"/>
      <c r="AA16" s="566"/>
      <c r="AB16" s="566"/>
      <c r="AC16" s="566"/>
      <c r="AD16" s="566"/>
      <c r="AE16" s="567"/>
      <c r="AF16" s="1049" t="s">
        <v>244</v>
      </c>
      <c r="AG16" s="1050"/>
      <c r="AH16" s="1050"/>
      <c r="AI16" s="1051"/>
      <c r="AJ16" s="141" t="s">
        <v>72</v>
      </c>
      <c r="AK16" s="571" t="s">
        <v>182</v>
      </c>
      <c r="AL16" s="571"/>
      <c r="AM16" s="571"/>
      <c r="AN16" s="571"/>
      <c r="AO16" s="107" t="s">
        <v>73</v>
      </c>
      <c r="AP16" s="571" t="s">
        <v>183</v>
      </c>
      <c r="AQ16" s="571"/>
      <c r="AR16" s="571"/>
      <c r="AS16" s="571"/>
      <c r="AT16" s="571"/>
      <c r="AU16" s="572" t="s">
        <v>74</v>
      </c>
      <c r="AV16" s="572"/>
      <c r="AW16" s="108" t="s">
        <v>75</v>
      </c>
      <c r="AX16" s="571" t="s">
        <v>174</v>
      </c>
      <c r="AY16" s="571"/>
      <c r="AZ16" s="571"/>
      <c r="BA16" s="137" t="s">
        <v>76</v>
      </c>
      <c r="BB16" s="137"/>
      <c r="BC16" s="571" t="s">
        <v>184</v>
      </c>
      <c r="BD16" s="571"/>
      <c r="BE16" s="571"/>
      <c r="BF16" s="135"/>
      <c r="BG16" s="134" t="s">
        <v>73</v>
      </c>
      <c r="BH16" s="571" t="s">
        <v>185</v>
      </c>
      <c r="BI16" s="571"/>
      <c r="BJ16" s="571"/>
      <c r="BK16" s="573"/>
    </row>
    <row r="17" spans="1:66" s="149" customFormat="1" ht="18" customHeight="1" x14ac:dyDescent="0.15">
      <c r="A17" s="103"/>
      <c r="B17" s="519"/>
      <c r="C17" s="520"/>
      <c r="D17" s="129" t="s">
        <v>81</v>
      </c>
      <c r="E17" s="568"/>
      <c r="F17" s="569"/>
      <c r="G17" s="569"/>
      <c r="H17" s="569"/>
      <c r="I17" s="569"/>
      <c r="J17" s="569"/>
      <c r="K17" s="569"/>
      <c r="L17" s="569"/>
      <c r="M17" s="569"/>
      <c r="N17" s="569"/>
      <c r="O17" s="569"/>
      <c r="P17" s="569"/>
      <c r="Q17" s="569"/>
      <c r="R17" s="569"/>
      <c r="S17" s="569"/>
      <c r="T17" s="569"/>
      <c r="U17" s="569"/>
      <c r="V17" s="569"/>
      <c r="W17" s="569"/>
      <c r="X17" s="569"/>
      <c r="Y17" s="569"/>
      <c r="Z17" s="569"/>
      <c r="AA17" s="569"/>
      <c r="AB17" s="569"/>
      <c r="AC17" s="569"/>
      <c r="AD17" s="569"/>
      <c r="AE17" s="570"/>
      <c r="AF17" s="1052"/>
      <c r="AG17" s="1053"/>
      <c r="AH17" s="1053"/>
      <c r="AI17" s="1054"/>
      <c r="AU17" s="514" t="s">
        <v>78</v>
      </c>
      <c r="AV17" s="514"/>
      <c r="AW17" s="147" t="s">
        <v>75</v>
      </c>
      <c r="AX17" s="555"/>
      <c r="AY17" s="555"/>
      <c r="AZ17" s="555"/>
      <c r="BA17" s="138" t="s">
        <v>76</v>
      </c>
      <c r="BB17" s="138"/>
      <c r="BC17" s="555"/>
      <c r="BD17" s="555"/>
      <c r="BE17" s="555"/>
      <c r="BF17" s="132"/>
      <c r="BG17" s="123" t="s">
        <v>73</v>
      </c>
      <c r="BH17" s="555"/>
      <c r="BI17" s="555"/>
      <c r="BJ17" s="555"/>
      <c r="BK17" s="556"/>
    </row>
    <row r="18" spans="1:66" s="149" customFormat="1" ht="18" customHeight="1" x14ac:dyDescent="0.15">
      <c r="A18" s="103"/>
      <c r="B18" s="519"/>
      <c r="C18" s="520"/>
      <c r="D18" s="143" t="s">
        <v>70</v>
      </c>
      <c r="E18" s="557"/>
      <c r="F18" s="558"/>
      <c r="G18" s="558"/>
      <c r="H18" s="558"/>
      <c r="I18" s="558"/>
      <c r="J18" s="558"/>
      <c r="K18" s="558"/>
      <c r="L18" s="558"/>
      <c r="M18" s="558"/>
      <c r="N18" s="558"/>
      <c r="O18" s="558"/>
      <c r="P18" s="558"/>
      <c r="Q18" s="558"/>
      <c r="R18" s="558"/>
      <c r="S18" s="558"/>
      <c r="T18" s="558"/>
      <c r="U18" s="558"/>
      <c r="V18" s="558"/>
      <c r="W18" s="558"/>
      <c r="X18" s="558"/>
      <c r="Y18" s="558"/>
      <c r="Z18" s="558"/>
      <c r="AA18" s="558"/>
      <c r="AB18" s="558"/>
      <c r="AC18" s="558"/>
      <c r="AD18" s="558"/>
      <c r="AE18" s="559"/>
      <c r="AF18" s="1052"/>
      <c r="AG18" s="1053"/>
      <c r="AH18" s="1053"/>
      <c r="AI18" s="1054"/>
      <c r="AJ18" s="514" t="s">
        <v>70</v>
      </c>
      <c r="AK18" s="514"/>
      <c r="AL18" s="514"/>
      <c r="AM18" s="514"/>
      <c r="AN18" s="553" t="s">
        <v>186</v>
      </c>
      <c r="AO18" s="553"/>
      <c r="AP18" s="553"/>
      <c r="AQ18" s="553"/>
      <c r="AR18" s="553"/>
      <c r="AS18" s="553"/>
      <c r="AT18" s="553"/>
      <c r="AU18" s="553"/>
      <c r="AV18" s="553"/>
      <c r="AW18" s="553"/>
      <c r="AX18" s="553"/>
      <c r="AY18" s="553"/>
      <c r="AZ18" s="553"/>
      <c r="BA18" s="553"/>
      <c r="BB18" s="553"/>
      <c r="BC18" s="553"/>
      <c r="BD18" s="553"/>
      <c r="BE18" s="553"/>
      <c r="BF18" s="553"/>
      <c r="BG18" s="553"/>
      <c r="BH18" s="553"/>
      <c r="BI18" s="553"/>
      <c r="BJ18" s="553"/>
      <c r="BK18" s="554"/>
    </row>
    <row r="19" spans="1:66" s="149" customFormat="1" ht="18" customHeight="1" x14ac:dyDescent="0.15">
      <c r="A19" s="103"/>
      <c r="B19" s="519"/>
      <c r="C19" s="520"/>
      <c r="D19" s="574" t="s">
        <v>82</v>
      </c>
      <c r="E19" s="542"/>
      <c r="F19" s="543"/>
      <c r="G19" s="543"/>
      <c r="H19" s="543"/>
      <c r="I19" s="543"/>
      <c r="J19" s="543"/>
      <c r="K19" s="543"/>
      <c r="L19" s="543"/>
      <c r="M19" s="543"/>
      <c r="N19" s="543"/>
      <c r="O19" s="543"/>
      <c r="P19" s="543"/>
      <c r="Q19" s="543"/>
      <c r="R19" s="543"/>
      <c r="S19" s="543"/>
      <c r="T19" s="543"/>
      <c r="U19" s="543"/>
      <c r="V19" s="543"/>
      <c r="W19" s="543"/>
      <c r="X19" s="543"/>
      <c r="Y19" s="543"/>
      <c r="Z19" s="543"/>
      <c r="AA19" s="543"/>
      <c r="AB19" s="543"/>
      <c r="AC19" s="543"/>
      <c r="AD19" s="543"/>
      <c r="AE19" s="544"/>
      <c r="AF19" s="1052"/>
      <c r="AG19" s="1053"/>
      <c r="AH19" s="1053"/>
      <c r="AI19" s="1054"/>
      <c r="AJ19" s="560" t="s">
        <v>187</v>
      </c>
      <c r="AK19" s="560"/>
      <c r="AL19" s="560"/>
      <c r="AM19" s="560"/>
      <c r="AN19" s="560"/>
      <c r="AO19" s="560"/>
      <c r="AP19" s="560"/>
      <c r="AQ19" s="560"/>
      <c r="AR19" s="560"/>
      <c r="AS19" s="560"/>
      <c r="AT19" s="560"/>
      <c r="AU19" s="560"/>
      <c r="AV19" s="560"/>
      <c r="AW19" s="560"/>
      <c r="AX19" s="560"/>
      <c r="AY19" s="560"/>
      <c r="AZ19" s="560"/>
      <c r="BA19" s="560"/>
      <c r="BB19" s="560"/>
      <c r="BC19" s="560"/>
      <c r="BD19" s="560"/>
      <c r="BE19" s="560"/>
      <c r="BF19" s="560"/>
      <c r="BG19" s="560"/>
      <c r="BH19" s="560"/>
      <c r="BI19" s="560"/>
      <c r="BJ19" s="560"/>
      <c r="BK19" s="561"/>
    </row>
    <row r="20" spans="1:66" s="149" customFormat="1" ht="18" customHeight="1" x14ac:dyDescent="0.15">
      <c r="A20" s="103"/>
      <c r="B20" s="519"/>
      <c r="C20" s="520"/>
      <c r="D20" s="574"/>
      <c r="E20" s="545"/>
      <c r="F20" s="546"/>
      <c r="G20" s="546"/>
      <c r="H20" s="546"/>
      <c r="I20" s="546"/>
      <c r="J20" s="546"/>
      <c r="K20" s="546"/>
      <c r="L20" s="546"/>
      <c r="M20" s="546"/>
      <c r="N20" s="546"/>
      <c r="O20" s="546"/>
      <c r="P20" s="546"/>
      <c r="Q20" s="546"/>
      <c r="R20" s="546"/>
      <c r="S20" s="546"/>
      <c r="T20" s="546"/>
      <c r="U20" s="546"/>
      <c r="V20" s="546"/>
      <c r="W20" s="546"/>
      <c r="X20" s="546"/>
      <c r="Y20" s="546"/>
      <c r="Z20" s="546"/>
      <c r="AA20" s="546"/>
      <c r="AB20" s="546"/>
      <c r="AC20" s="546"/>
      <c r="AD20" s="546"/>
      <c r="AE20" s="547"/>
      <c r="AF20" s="1052"/>
      <c r="AG20" s="1053"/>
      <c r="AH20" s="1053"/>
      <c r="AI20" s="1054"/>
      <c r="AJ20" s="560"/>
      <c r="AK20" s="560"/>
      <c r="AL20" s="560"/>
      <c r="AM20" s="560"/>
      <c r="AN20" s="560"/>
      <c r="AO20" s="560"/>
      <c r="AP20" s="560"/>
      <c r="AQ20" s="560"/>
      <c r="AR20" s="560"/>
      <c r="AS20" s="560"/>
      <c r="AT20" s="560"/>
      <c r="AU20" s="560"/>
      <c r="AV20" s="560"/>
      <c r="AW20" s="560"/>
      <c r="AX20" s="560"/>
      <c r="AY20" s="560"/>
      <c r="AZ20" s="560"/>
      <c r="BA20" s="560"/>
      <c r="BB20" s="560"/>
      <c r="BC20" s="560"/>
      <c r="BD20" s="560"/>
      <c r="BE20" s="560"/>
      <c r="BF20" s="560"/>
      <c r="BG20" s="560"/>
      <c r="BH20" s="560"/>
      <c r="BI20" s="560"/>
      <c r="BJ20" s="560"/>
      <c r="BK20" s="561"/>
    </row>
    <row r="21" spans="1:66" s="149" customFormat="1" ht="18" customHeight="1" x14ac:dyDescent="0.15">
      <c r="A21" s="103"/>
      <c r="B21" s="519"/>
      <c r="C21" s="520"/>
      <c r="D21" s="109" t="s">
        <v>83</v>
      </c>
      <c r="E21" s="548"/>
      <c r="F21" s="549"/>
      <c r="G21" s="549"/>
      <c r="H21" s="549"/>
      <c r="I21" s="549"/>
      <c r="J21" s="549"/>
      <c r="K21" s="549"/>
      <c r="L21" s="549"/>
      <c r="M21" s="549"/>
      <c r="N21" s="549"/>
      <c r="O21" s="549"/>
      <c r="P21" s="549"/>
      <c r="Q21" s="549"/>
      <c r="R21" s="549"/>
      <c r="S21" s="549"/>
      <c r="T21" s="549"/>
      <c r="U21" s="549"/>
      <c r="V21" s="549"/>
      <c r="W21" s="549"/>
      <c r="X21" s="549"/>
      <c r="Y21" s="549"/>
      <c r="Z21" s="549"/>
      <c r="AA21" s="549"/>
      <c r="AB21" s="549"/>
      <c r="AC21" s="549"/>
      <c r="AD21" s="549"/>
      <c r="AE21" s="550"/>
      <c r="AF21" s="1055"/>
      <c r="AG21" s="1056"/>
      <c r="AH21" s="1056"/>
      <c r="AI21" s="1057"/>
      <c r="AJ21" s="560"/>
      <c r="AK21" s="560"/>
      <c r="AL21" s="560"/>
      <c r="AM21" s="560"/>
      <c r="AN21" s="560"/>
      <c r="AO21" s="560"/>
      <c r="AP21" s="560"/>
      <c r="AQ21" s="560"/>
      <c r="AR21" s="560"/>
      <c r="AS21" s="560"/>
      <c r="AT21" s="560"/>
      <c r="AU21" s="560"/>
      <c r="AV21" s="560"/>
      <c r="AW21" s="560"/>
      <c r="AX21" s="560"/>
      <c r="AY21" s="560"/>
      <c r="AZ21" s="560"/>
      <c r="BA21" s="560"/>
      <c r="BB21" s="560"/>
      <c r="BC21" s="560"/>
      <c r="BD21" s="560"/>
      <c r="BE21" s="560"/>
      <c r="BF21" s="560"/>
      <c r="BG21" s="560"/>
      <c r="BH21" s="560"/>
      <c r="BI21" s="560"/>
      <c r="BJ21" s="560"/>
      <c r="BK21" s="561"/>
    </row>
    <row r="22" spans="1:66" s="149" customFormat="1" ht="21" customHeight="1" x14ac:dyDescent="0.15">
      <c r="A22" s="103"/>
      <c r="B22" s="519"/>
      <c r="C22" s="520"/>
      <c r="D22" s="575" t="s">
        <v>84</v>
      </c>
      <c r="E22" s="576"/>
      <c r="F22" s="579" t="s">
        <v>85</v>
      </c>
      <c r="G22" s="580"/>
      <c r="H22" s="580"/>
      <c r="I22" s="580"/>
      <c r="J22" s="580"/>
      <c r="K22" s="580"/>
      <c r="L22" s="580"/>
      <c r="M22" s="580"/>
      <c r="N22" s="580"/>
      <c r="O22" s="580"/>
      <c r="P22" s="580"/>
      <c r="Q22" s="580"/>
      <c r="R22" s="580"/>
      <c r="S22" s="585" t="s">
        <v>86</v>
      </c>
      <c r="T22" s="586"/>
      <c r="U22" s="586"/>
      <c r="V22" s="587"/>
      <c r="W22" s="594" t="s">
        <v>87</v>
      </c>
      <c r="X22" s="595"/>
      <c r="Y22" s="595"/>
      <c r="Z22" s="595"/>
      <c r="AA22" s="595"/>
      <c r="AB22" s="595"/>
      <c r="AC22" s="595"/>
      <c r="AD22" s="595"/>
      <c r="AE22" s="595"/>
      <c r="AF22" s="595"/>
      <c r="AG22" s="595"/>
      <c r="AH22" s="596">
        <v>10</v>
      </c>
      <c r="AI22" s="596"/>
      <c r="AJ22" s="596"/>
      <c r="AK22" s="597" t="s">
        <v>88</v>
      </c>
      <c r="AL22" s="598"/>
      <c r="AM22" s="599" t="s">
        <v>89</v>
      </c>
      <c r="AN22" s="600"/>
      <c r="AO22" s="600"/>
      <c r="AP22" s="600"/>
      <c r="AQ22" s="600"/>
      <c r="AR22" s="600"/>
      <c r="AS22" s="600"/>
      <c r="AT22" s="601"/>
      <c r="AU22" s="608" t="s">
        <v>90</v>
      </c>
      <c r="AV22" s="608"/>
      <c r="AW22" s="608"/>
      <c r="AX22" s="608"/>
      <c r="AY22" s="608"/>
      <c r="AZ22" s="608"/>
      <c r="BA22" s="608"/>
      <c r="BB22" s="608"/>
      <c r="BC22" s="608"/>
      <c r="BD22" s="608"/>
      <c r="BE22" s="608"/>
      <c r="BF22" s="608"/>
      <c r="BG22" s="608"/>
      <c r="BH22" s="608"/>
      <c r="BI22" s="608"/>
      <c r="BJ22" s="608"/>
      <c r="BK22" s="609"/>
    </row>
    <row r="23" spans="1:66" s="149" customFormat="1" ht="21" customHeight="1" x14ac:dyDescent="0.15">
      <c r="A23" s="103"/>
      <c r="B23" s="519"/>
      <c r="C23" s="520"/>
      <c r="D23" s="577"/>
      <c r="E23" s="540"/>
      <c r="F23" s="581"/>
      <c r="G23" s="582"/>
      <c r="H23" s="582"/>
      <c r="I23" s="582"/>
      <c r="J23" s="582"/>
      <c r="K23" s="582"/>
      <c r="L23" s="582"/>
      <c r="M23" s="582"/>
      <c r="N23" s="582"/>
      <c r="O23" s="582"/>
      <c r="P23" s="582"/>
      <c r="Q23" s="582"/>
      <c r="R23" s="582"/>
      <c r="S23" s="588"/>
      <c r="T23" s="589"/>
      <c r="U23" s="589"/>
      <c r="V23" s="590"/>
      <c r="W23" s="610" t="s">
        <v>91</v>
      </c>
      <c r="X23" s="611"/>
      <c r="Y23" s="611"/>
      <c r="Z23" s="611"/>
      <c r="AA23" s="611"/>
      <c r="AB23" s="611"/>
      <c r="AC23" s="611"/>
      <c r="AD23" s="611"/>
      <c r="AE23" s="611"/>
      <c r="AF23" s="611"/>
      <c r="AG23" s="611"/>
      <c r="AH23" s="612">
        <v>2</v>
      </c>
      <c r="AI23" s="612"/>
      <c r="AJ23" s="612"/>
      <c r="AK23" s="613" t="s">
        <v>88</v>
      </c>
      <c r="AL23" s="614"/>
      <c r="AM23" s="602"/>
      <c r="AN23" s="603"/>
      <c r="AO23" s="603"/>
      <c r="AP23" s="603"/>
      <c r="AQ23" s="603"/>
      <c r="AR23" s="603"/>
      <c r="AS23" s="603"/>
      <c r="AT23" s="604"/>
      <c r="AU23" s="615">
        <v>2019</v>
      </c>
      <c r="AV23" s="615"/>
      <c r="AW23" s="615"/>
      <c r="AX23" s="615"/>
      <c r="AY23" s="616"/>
      <c r="AZ23" s="619" t="s">
        <v>65</v>
      </c>
      <c r="BA23" s="620"/>
      <c r="BB23" s="623">
        <v>11</v>
      </c>
      <c r="BC23" s="615"/>
      <c r="BD23" s="615"/>
      <c r="BE23" s="619" t="s">
        <v>92</v>
      </c>
      <c r="BF23" s="620"/>
      <c r="BG23" s="623" t="s">
        <v>188</v>
      </c>
      <c r="BH23" s="615"/>
      <c r="BI23" s="616"/>
      <c r="BJ23" s="619" t="s">
        <v>93</v>
      </c>
      <c r="BK23" s="625"/>
    </row>
    <row r="24" spans="1:66" s="149" customFormat="1" ht="21" customHeight="1" x14ac:dyDescent="0.15">
      <c r="A24" s="103"/>
      <c r="B24" s="519"/>
      <c r="C24" s="520"/>
      <c r="D24" s="578"/>
      <c r="E24" s="541"/>
      <c r="F24" s="583"/>
      <c r="G24" s="584"/>
      <c r="H24" s="584"/>
      <c r="I24" s="584"/>
      <c r="J24" s="584"/>
      <c r="K24" s="584"/>
      <c r="L24" s="584"/>
      <c r="M24" s="584"/>
      <c r="N24" s="584"/>
      <c r="O24" s="584"/>
      <c r="P24" s="584"/>
      <c r="Q24" s="584"/>
      <c r="R24" s="584"/>
      <c r="S24" s="591"/>
      <c r="T24" s="592"/>
      <c r="U24" s="592"/>
      <c r="V24" s="593"/>
      <c r="W24" s="646" t="s">
        <v>94</v>
      </c>
      <c r="X24" s="647"/>
      <c r="Y24" s="647"/>
      <c r="Z24" s="647"/>
      <c r="AA24" s="647"/>
      <c r="AB24" s="647"/>
      <c r="AC24" s="647"/>
      <c r="AD24" s="647"/>
      <c r="AE24" s="647"/>
      <c r="AF24" s="647"/>
      <c r="AG24" s="647"/>
      <c r="AH24" s="648">
        <v>5</v>
      </c>
      <c r="AI24" s="648"/>
      <c r="AJ24" s="648"/>
      <c r="AK24" s="649" t="s">
        <v>88</v>
      </c>
      <c r="AL24" s="622"/>
      <c r="AM24" s="605"/>
      <c r="AN24" s="606"/>
      <c r="AO24" s="606"/>
      <c r="AP24" s="606"/>
      <c r="AQ24" s="606"/>
      <c r="AR24" s="606"/>
      <c r="AS24" s="606"/>
      <c r="AT24" s="607"/>
      <c r="AU24" s="617"/>
      <c r="AV24" s="617"/>
      <c r="AW24" s="617"/>
      <c r="AX24" s="617"/>
      <c r="AY24" s="618"/>
      <c r="AZ24" s="621"/>
      <c r="BA24" s="622"/>
      <c r="BB24" s="624"/>
      <c r="BC24" s="617"/>
      <c r="BD24" s="617"/>
      <c r="BE24" s="621"/>
      <c r="BF24" s="622"/>
      <c r="BG24" s="624"/>
      <c r="BH24" s="617"/>
      <c r="BI24" s="618"/>
      <c r="BJ24" s="621"/>
      <c r="BK24" s="626"/>
    </row>
    <row r="25" spans="1:66" s="149" customFormat="1" ht="21" customHeight="1" x14ac:dyDescent="0.15">
      <c r="A25" s="103"/>
      <c r="B25" s="519"/>
      <c r="C25" s="520"/>
      <c r="D25" s="650" t="s">
        <v>95</v>
      </c>
      <c r="E25" s="651"/>
      <c r="F25" s="652" t="s">
        <v>189</v>
      </c>
      <c r="G25" s="653"/>
      <c r="H25" s="653"/>
      <c r="I25" s="653"/>
      <c r="J25" s="653"/>
      <c r="K25" s="653"/>
      <c r="L25" s="653"/>
      <c r="M25" s="653"/>
      <c r="N25" s="653"/>
      <c r="O25" s="653"/>
      <c r="P25" s="653"/>
      <c r="Q25" s="653"/>
      <c r="R25" s="653"/>
      <c r="S25" s="653"/>
      <c r="T25" s="653"/>
      <c r="U25" s="653"/>
      <c r="V25" s="653"/>
      <c r="W25" s="653"/>
      <c r="X25" s="653"/>
      <c r="Y25" s="653"/>
      <c r="Z25" s="653"/>
      <c r="AA25" s="653"/>
      <c r="AB25" s="653"/>
      <c r="AC25" s="653"/>
      <c r="AD25" s="654"/>
      <c r="AE25" s="655" t="s">
        <v>96</v>
      </c>
      <c r="AF25" s="655"/>
      <c r="AG25" s="655"/>
      <c r="AH25" s="655"/>
      <c r="AI25" s="655"/>
      <c r="AJ25" s="655"/>
      <c r="AK25" s="655"/>
      <c r="AL25" s="655"/>
      <c r="AM25" s="655"/>
      <c r="AN25" s="627"/>
      <c r="AO25" s="628"/>
      <c r="AP25" s="628"/>
      <c r="AQ25" s="628"/>
      <c r="AR25" s="628"/>
      <c r="AS25" s="628"/>
      <c r="AT25" s="628"/>
      <c r="AU25" s="628"/>
      <c r="AV25" s="628"/>
      <c r="AW25" s="628"/>
      <c r="AX25" s="628"/>
      <c r="AY25" s="628"/>
      <c r="AZ25" s="628"/>
      <c r="BA25" s="628"/>
      <c r="BB25" s="628"/>
      <c r="BC25" s="628"/>
      <c r="BD25" s="628"/>
      <c r="BE25" s="628"/>
      <c r="BF25" s="628"/>
      <c r="BG25" s="628"/>
      <c r="BH25" s="628"/>
      <c r="BI25" s="628"/>
      <c r="BJ25" s="628"/>
      <c r="BK25" s="629"/>
      <c r="BN25" s="110"/>
    </row>
    <row r="26" spans="1:66" s="149" customFormat="1" ht="21" customHeight="1" x14ac:dyDescent="0.15">
      <c r="A26" s="103"/>
      <c r="B26" s="519"/>
      <c r="C26" s="520"/>
      <c r="D26" s="586" t="s">
        <v>97</v>
      </c>
      <c r="E26" s="587"/>
      <c r="F26" s="632" t="s">
        <v>190</v>
      </c>
      <c r="G26" s="633"/>
      <c r="H26" s="633"/>
      <c r="I26" s="633"/>
      <c r="J26" s="633"/>
      <c r="K26" s="633"/>
      <c r="L26" s="633"/>
      <c r="M26" s="633"/>
      <c r="N26" s="633"/>
      <c r="O26" s="633"/>
      <c r="P26" s="633"/>
      <c r="Q26" s="633"/>
      <c r="R26" s="633"/>
      <c r="S26" s="633"/>
      <c r="T26" s="633"/>
      <c r="U26" s="634" t="s">
        <v>99</v>
      </c>
      <c r="V26" s="635"/>
      <c r="W26" s="635"/>
      <c r="X26" s="635"/>
      <c r="Y26" s="635"/>
      <c r="Z26" s="635"/>
      <c r="AA26" s="635"/>
      <c r="AB26" s="635"/>
      <c r="AC26" s="635"/>
      <c r="AD26" s="636"/>
      <c r="AE26" s="594" t="s">
        <v>100</v>
      </c>
      <c r="AF26" s="595"/>
      <c r="AG26" s="595"/>
      <c r="AH26" s="595"/>
      <c r="AI26" s="595"/>
      <c r="AJ26" s="595"/>
      <c r="AK26" s="595"/>
      <c r="AL26" s="595"/>
      <c r="AM26" s="595"/>
      <c r="AN26" s="595"/>
      <c r="AO26" s="595"/>
      <c r="AP26" s="595"/>
      <c r="AQ26" s="595"/>
      <c r="AR26" s="595"/>
      <c r="AS26" s="595"/>
      <c r="AT26" s="595"/>
      <c r="AU26" s="595"/>
      <c r="AV26" s="595"/>
      <c r="AW26" s="595"/>
      <c r="AX26" s="595"/>
      <c r="AY26" s="595"/>
      <c r="AZ26" s="595"/>
      <c r="BA26" s="595"/>
      <c r="BB26" s="595"/>
      <c r="BC26" s="595"/>
      <c r="BD26" s="595"/>
      <c r="BE26" s="595"/>
      <c r="BF26" s="595"/>
      <c r="BG26" s="595"/>
      <c r="BH26" s="595"/>
      <c r="BI26" s="595"/>
      <c r="BJ26" s="595"/>
      <c r="BK26" s="640"/>
    </row>
    <row r="27" spans="1:66" s="149" customFormat="1" ht="21" customHeight="1" x14ac:dyDescent="0.15">
      <c r="A27" s="103"/>
      <c r="B27" s="521"/>
      <c r="C27" s="522"/>
      <c r="D27" s="630"/>
      <c r="E27" s="631"/>
      <c r="F27" s="641" t="s">
        <v>101</v>
      </c>
      <c r="G27" s="642"/>
      <c r="H27" s="642"/>
      <c r="I27" s="642"/>
      <c r="J27" s="642"/>
      <c r="K27" s="642"/>
      <c r="L27" s="642"/>
      <c r="M27" s="642"/>
      <c r="N27" s="642"/>
      <c r="O27" s="642"/>
      <c r="P27" s="642"/>
      <c r="Q27" s="642"/>
      <c r="R27" s="642"/>
      <c r="S27" s="642"/>
      <c r="T27" s="642"/>
      <c r="U27" s="637"/>
      <c r="V27" s="638"/>
      <c r="W27" s="638"/>
      <c r="X27" s="638"/>
      <c r="Y27" s="638"/>
      <c r="Z27" s="638"/>
      <c r="AA27" s="638"/>
      <c r="AB27" s="638"/>
      <c r="AC27" s="638"/>
      <c r="AD27" s="639"/>
      <c r="AE27" s="643" t="s">
        <v>102</v>
      </c>
      <c r="AF27" s="644"/>
      <c r="AG27" s="644"/>
      <c r="AH27" s="644"/>
      <c r="AI27" s="644"/>
      <c r="AJ27" s="644"/>
      <c r="AK27" s="644"/>
      <c r="AL27" s="644"/>
      <c r="AM27" s="644"/>
      <c r="AN27" s="644"/>
      <c r="AO27" s="644"/>
      <c r="AP27" s="644"/>
      <c r="AQ27" s="644"/>
      <c r="AR27" s="644"/>
      <c r="AS27" s="644"/>
      <c r="AT27" s="644"/>
      <c r="AU27" s="644"/>
      <c r="AV27" s="644"/>
      <c r="AW27" s="644"/>
      <c r="AX27" s="644"/>
      <c r="AY27" s="644"/>
      <c r="AZ27" s="644"/>
      <c r="BA27" s="644"/>
      <c r="BB27" s="644"/>
      <c r="BC27" s="644"/>
      <c r="BD27" s="644"/>
      <c r="BE27" s="644"/>
      <c r="BF27" s="644"/>
      <c r="BG27" s="644"/>
      <c r="BH27" s="644"/>
      <c r="BI27" s="644"/>
      <c r="BJ27" s="644"/>
      <c r="BK27" s="645"/>
    </row>
    <row r="28" spans="1:66" s="149" customFormat="1" ht="15.75" customHeight="1" x14ac:dyDescent="0.15"/>
    <row r="29" spans="1:66" s="149" customFormat="1" ht="18.95" customHeight="1" x14ac:dyDescent="0.15">
      <c r="B29" s="666" t="s">
        <v>103</v>
      </c>
      <c r="C29" s="667"/>
      <c r="D29" s="672" t="s">
        <v>104</v>
      </c>
      <c r="E29" s="673"/>
      <c r="F29" s="673"/>
      <c r="G29" s="673"/>
      <c r="H29" s="673"/>
      <c r="I29" s="674"/>
      <c r="J29" s="678" t="s">
        <v>191</v>
      </c>
      <c r="K29" s="678"/>
      <c r="L29" s="678">
        <v>2</v>
      </c>
      <c r="M29" s="678"/>
      <c r="N29" s="679">
        <v>0</v>
      </c>
      <c r="O29" s="680"/>
      <c r="P29" s="656">
        <v>0</v>
      </c>
      <c r="Q29" s="656"/>
      <c r="R29" s="656">
        <v>0</v>
      </c>
      <c r="S29" s="657"/>
      <c r="T29" s="660">
        <v>0</v>
      </c>
      <c r="U29" s="656"/>
      <c r="V29" s="656">
        <v>0</v>
      </c>
      <c r="W29" s="656"/>
      <c r="X29" s="656">
        <v>0</v>
      </c>
      <c r="Y29" s="657"/>
      <c r="Z29" s="536" t="s">
        <v>105</v>
      </c>
      <c r="AA29" s="662"/>
      <c r="AB29" s="663" t="s">
        <v>106</v>
      </c>
      <c r="AC29" s="664"/>
      <c r="AD29" s="664"/>
      <c r="AE29" s="664"/>
      <c r="AF29" s="664"/>
      <c r="AG29" s="664"/>
      <c r="AH29" s="664"/>
      <c r="AI29" s="665"/>
      <c r="AJ29" s="706">
        <v>5</v>
      </c>
      <c r="AK29" s="707"/>
      <c r="AL29" s="707"/>
      <c r="AM29" s="707"/>
      <c r="AN29" s="707"/>
      <c r="AO29" s="707"/>
      <c r="AP29" s="707"/>
      <c r="AQ29" s="707"/>
      <c r="AR29" s="707"/>
      <c r="AS29" s="708" t="s">
        <v>65</v>
      </c>
      <c r="AT29" s="708"/>
      <c r="AU29" s="708"/>
      <c r="AV29" s="709"/>
      <c r="AW29" s="672" t="s">
        <v>107</v>
      </c>
      <c r="AX29" s="673"/>
      <c r="AY29" s="673"/>
      <c r="AZ29" s="673"/>
      <c r="BA29" s="674"/>
      <c r="BB29" s="710" t="s">
        <v>108</v>
      </c>
      <c r="BC29" s="711"/>
      <c r="BD29" s="711"/>
      <c r="BE29" s="711"/>
      <c r="BF29" s="711"/>
      <c r="BG29" s="711"/>
      <c r="BH29" s="711"/>
      <c r="BI29" s="711"/>
      <c r="BJ29" s="711"/>
      <c r="BK29" s="712"/>
    </row>
    <row r="30" spans="1:66" s="149" customFormat="1" ht="18.95" customHeight="1" x14ac:dyDescent="0.15">
      <c r="B30" s="668"/>
      <c r="C30" s="669"/>
      <c r="D30" s="675"/>
      <c r="E30" s="676"/>
      <c r="F30" s="676"/>
      <c r="G30" s="676"/>
      <c r="H30" s="676"/>
      <c r="I30" s="677"/>
      <c r="J30" s="648"/>
      <c r="K30" s="648"/>
      <c r="L30" s="648"/>
      <c r="M30" s="648"/>
      <c r="N30" s="681"/>
      <c r="O30" s="682"/>
      <c r="P30" s="658"/>
      <c r="Q30" s="658"/>
      <c r="R30" s="658"/>
      <c r="S30" s="659"/>
      <c r="T30" s="661"/>
      <c r="U30" s="658"/>
      <c r="V30" s="658"/>
      <c r="W30" s="658"/>
      <c r="X30" s="658"/>
      <c r="Y30" s="659"/>
      <c r="Z30" s="649"/>
      <c r="AA30" s="622"/>
      <c r="AB30" s="713" t="s">
        <v>192</v>
      </c>
      <c r="AC30" s="714"/>
      <c r="AD30" s="714"/>
      <c r="AE30" s="714"/>
      <c r="AF30" s="714"/>
      <c r="AG30" s="714"/>
      <c r="AH30" s="714"/>
      <c r="AI30" s="715"/>
      <c r="AJ30" s="716">
        <v>1</v>
      </c>
      <c r="AK30" s="717"/>
      <c r="AL30" s="717"/>
      <c r="AM30" s="717"/>
      <c r="AN30" s="717"/>
      <c r="AO30" s="717"/>
      <c r="AP30" s="717"/>
      <c r="AQ30" s="717"/>
      <c r="AR30" s="717"/>
      <c r="AS30" s="718" t="s">
        <v>65</v>
      </c>
      <c r="AT30" s="718"/>
      <c r="AU30" s="718"/>
      <c r="AV30" s="719"/>
      <c r="AW30" s="675" t="s">
        <v>193</v>
      </c>
      <c r="AX30" s="676"/>
      <c r="AY30" s="676"/>
      <c r="AZ30" s="676"/>
      <c r="BA30" s="677"/>
      <c r="BB30" s="720" t="s">
        <v>111</v>
      </c>
      <c r="BC30" s="721"/>
      <c r="BD30" s="721"/>
      <c r="BE30" s="721"/>
      <c r="BF30" s="721"/>
      <c r="BG30" s="721"/>
      <c r="BH30" s="721"/>
      <c r="BI30" s="721"/>
      <c r="BJ30" s="721"/>
      <c r="BK30" s="722"/>
      <c r="BL30" s="102"/>
      <c r="BM30" s="102"/>
    </row>
    <row r="31" spans="1:66" s="149" customFormat="1" ht="18.95" customHeight="1" x14ac:dyDescent="0.15">
      <c r="B31" s="668"/>
      <c r="C31" s="669"/>
      <c r="D31" s="683" t="s">
        <v>112</v>
      </c>
      <c r="E31" s="685" t="s">
        <v>113</v>
      </c>
      <c r="F31" s="686"/>
      <c r="G31" s="686"/>
      <c r="H31" s="686"/>
      <c r="I31" s="687"/>
      <c r="J31" s="688" t="s">
        <v>194</v>
      </c>
      <c r="K31" s="688"/>
      <c r="L31" s="688">
        <v>1</v>
      </c>
      <c r="M31" s="689"/>
      <c r="N31" s="723">
        <v>5</v>
      </c>
      <c r="O31" s="688"/>
      <c r="P31" s="688">
        <v>0</v>
      </c>
      <c r="Q31" s="688"/>
      <c r="R31" s="688">
        <v>0</v>
      </c>
      <c r="S31" s="724"/>
      <c r="T31" s="727">
        <v>0</v>
      </c>
      <c r="U31" s="690"/>
      <c r="V31" s="690">
        <v>0</v>
      </c>
      <c r="W31" s="690"/>
      <c r="X31" s="690">
        <v>0</v>
      </c>
      <c r="Y31" s="691"/>
      <c r="Z31" s="692" t="s">
        <v>105</v>
      </c>
      <c r="AA31" s="690"/>
      <c r="AB31" s="725" t="s">
        <v>114</v>
      </c>
      <c r="AC31" s="575"/>
      <c r="AD31" s="575"/>
      <c r="AE31" s="575"/>
      <c r="AF31" s="575"/>
      <c r="AG31" s="575"/>
      <c r="AH31" s="575"/>
      <c r="AI31" s="576"/>
      <c r="AJ31" s="619" t="s">
        <v>115</v>
      </c>
      <c r="AK31" s="572"/>
      <c r="AL31" s="572"/>
      <c r="AM31" s="572"/>
      <c r="AN31" s="620"/>
      <c r="AO31" s="586" t="s">
        <v>116</v>
      </c>
      <c r="AP31" s="586"/>
      <c r="AQ31" s="586"/>
      <c r="AR31" s="586"/>
      <c r="AS31" s="586"/>
      <c r="AT31" s="587"/>
      <c r="AU31" s="623">
        <v>2020</v>
      </c>
      <c r="AV31" s="615"/>
      <c r="AW31" s="615"/>
      <c r="AX31" s="615"/>
      <c r="AY31" s="616"/>
      <c r="AZ31" s="619" t="s">
        <v>65</v>
      </c>
      <c r="BA31" s="620"/>
      <c r="BB31" s="623">
        <v>6</v>
      </c>
      <c r="BC31" s="615"/>
      <c r="BD31" s="615"/>
      <c r="BE31" s="619" t="s">
        <v>92</v>
      </c>
      <c r="BF31" s="620"/>
      <c r="BG31" s="623">
        <v>10</v>
      </c>
      <c r="BH31" s="615"/>
      <c r="BI31" s="616"/>
      <c r="BJ31" s="619" t="s">
        <v>93</v>
      </c>
      <c r="BK31" s="625"/>
      <c r="BL31" s="102"/>
      <c r="BM31" s="102"/>
    </row>
    <row r="32" spans="1:66" s="149" customFormat="1" ht="18.95" customHeight="1" x14ac:dyDescent="0.15">
      <c r="B32" s="668"/>
      <c r="C32" s="669"/>
      <c r="D32" s="684"/>
      <c r="E32" s="685" t="s">
        <v>117</v>
      </c>
      <c r="F32" s="686"/>
      <c r="G32" s="686"/>
      <c r="H32" s="686"/>
      <c r="I32" s="686"/>
      <c r="J32" s="690"/>
      <c r="K32" s="690"/>
      <c r="L32" s="688" t="s">
        <v>194</v>
      </c>
      <c r="M32" s="688"/>
      <c r="N32" s="723">
        <v>5</v>
      </c>
      <c r="O32" s="688"/>
      <c r="P32" s="688">
        <v>0</v>
      </c>
      <c r="Q32" s="688"/>
      <c r="R32" s="688">
        <v>0</v>
      </c>
      <c r="S32" s="724"/>
      <c r="T32" s="727">
        <v>0</v>
      </c>
      <c r="U32" s="690"/>
      <c r="V32" s="690">
        <v>0</v>
      </c>
      <c r="W32" s="690"/>
      <c r="X32" s="690">
        <v>0</v>
      </c>
      <c r="Y32" s="691"/>
      <c r="Z32" s="692" t="s">
        <v>105</v>
      </c>
      <c r="AA32" s="690"/>
      <c r="AB32" s="726"/>
      <c r="AC32" s="578"/>
      <c r="AD32" s="578"/>
      <c r="AE32" s="578"/>
      <c r="AF32" s="578"/>
      <c r="AG32" s="578"/>
      <c r="AH32" s="578"/>
      <c r="AI32" s="541"/>
      <c r="AJ32" s="621"/>
      <c r="AK32" s="649"/>
      <c r="AL32" s="649"/>
      <c r="AM32" s="649"/>
      <c r="AN32" s="622"/>
      <c r="AO32" s="592"/>
      <c r="AP32" s="592"/>
      <c r="AQ32" s="592"/>
      <c r="AR32" s="592"/>
      <c r="AS32" s="592"/>
      <c r="AT32" s="593"/>
      <c r="AU32" s="624"/>
      <c r="AV32" s="617"/>
      <c r="AW32" s="617"/>
      <c r="AX32" s="617"/>
      <c r="AY32" s="618"/>
      <c r="AZ32" s="621"/>
      <c r="BA32" s="622"/>
      <c r="BB32" s="624"/>
      <c r="BC32" s="617"/>
      <c r="BD32" s="617"/>
      <c r="BE32" s="621"/>
      <c r="BF32" s="622"/>
      <c r="BG32" s="624"/>
      <c r="BH32" s="617"/>
      <c r="BI32" s="618"/>
      <c r="BJ32" s="621"/>
      <c r="BK32" s="626"/>
      <c r="BL32" s="102"/>
      <c r="BM32" s="102"/>
    </row>
    <row r="33" spans="2:65" s="149" customFormat="1" ht="18.75" customHeight="1" x14ac:dyDescent="0.15">
      <c r="B33" s="668"/>
      <c r="C33" s="669"/>
      <c r="D33" s="693" t="s">
        <v>118</v>
      </c>
      <c r="E33" s="694"/>
      <c r="F33" s="697" t="s">
        <v>119</v>
      </c>
      <c r="G33" s="698"/>
      <c r="H33" s="698"/>
      <c r="I33" s="698"/>
      <c r="J33" s="698"/>
      <c r="K33" s="699">
        <v>2000</v>
      </c>
      <c r="L33" s="699"/>
      <c r="M33" s="699"/>
      <c r="N33" s="699"/>
      <c r="O33" s="699"/>
      <c r="P33" s="699"/>
      <c r="Q33" s="699"/>
      <c r="R33" s="699"/>
      <c r="S33" s="699"/>
      <c r="T33" s="145"/>
      <c r="U33" s="514" t="s">
        <v>120</v>
      </c>
      <c r="V33" s="514"/>
      <c r="W33" s="700"/>
      <c r="X33" s="701" t="s">
        <v>121</v>
      </c>
      <c r="Y33" s="702"/>
      <c r="Z33" s="702"/>
      <c r="AA33" s="702"/>
      <c r="AB33" s="702"/>
      <c r="AC33" s="702"/>
      <c r="AD33" s="702"/>
      <c r="AE33" s="702"/>
      <c r="AF33" s="702"/>
      <c r="AG33" s="703"/>
      <c r="AH33" s="632" t="s">
        <v>122</v>
      </c>
      <c r="AI33" s="633"/>
      <c r="AJ33" s="633"/>
      <c r="AK33" s="633"/>
      <c r="AL33" s="633"/>
      <c r="AM33" s="633"/>
      <c r="AN33" s="633"/>
      <c r="AO33" s="633"/>
      <c r="AP33" s="633"/>
      <c r="AQ33" s="633"/>
      <c r="AR33" s="633"/>
      <c r="AS33" s="633"/>
      <c r="AT33" s="633"/>
      <c r="AU33" s="633"/>
      <c r="AV33" s="633"/>
      <c r="AW33" s="633"/>
      <c r="AX33" s="633"/>
      <c r="AY33" s="633"/>
      <c r="AZ33" s="633"/>
      <c r="BA33" s="633"/>
      <c r="BB33" s="633"/>
      <c r="BC33" s="633"/>
      <c r="BD33" s="633"/>
      <c r="BE33" s="633"/>
      <c r="BF33" s="633"/>
      <c r="BG33" s="633"/>
      <c r="BH33" s="633"/>
      <c r="BI33" s="633"/>
      <c r="BJ33" s="633"/>
      <c r="BK33" s="737"/>
      <c r="BL33" s="102"/>
      <c r="BM33" s="102"/>
    </row>
    <row r="34" spans="2:65" s="149" customFormat="1" ht="18.75" customHeight="1" x14ac:dyDescent="0.15">
      <c r="B34" s="668"/>
      <c r="C34" s="669"/>
      <c r="D34" s="693"/>
      <c r="E34" s="694"/>
      <c r="F34" s="738" t="s">
        <v>123</v>
      </c>
      <c r="G34" s="739"/>
      <c r="H34" s="739"/>
      <c r="I34" s="739"/>
      <c r="J34" s="739"/>
      <c r="K34" s="699">
        <v>2100</v>
      </c>
      <c r="L34" s="699"/>
      <c r="M34" s="699"/>
      <c r="N34" s="699"/>
      <c r="O34" s="699"/>
      <c r="P34" s="699"/>
      <c r="Q34" s="699"/>
      <c r="R34" s="699"/>
      <c r="S34" s="699"/>
      <c r="T34" s="145"/>
      <c r="U34" s="514" t="s">
        <v>120</v>
      </c>
      <c r="V34" s="514"/>
      <c r="W34" s="700"/>
      <c r="X34" s="693" t="s">
        <v>124</v>
      </c>
      <c r="Y34" s="740"/>
      <c r="Z34" s="740"/>
      <c r="AA34" s="694"/>
      <c r="AB34" s="742" t="s">
        <v>125</v>
      </c>
      <c r="AC34" s="743"/>
      <c r="AD34" s="743"/>
      <c r="AE34" s="743"/>
      <c r="AF34" s="743"/>
      <c r="AG34" s="743"/>
      <c r="AH34" s="743"/>
      <c r="AI34" s="743"/>
      <c r="AJ34" s="743"/>
      <c r="AK34" s="743"/>
      <c r="AL34" s="743"/>
      <c r="AM34" s="743"/>
      <c r="AN34" s="743"/>
      <c r="AO34" s="743"/>
      <c r="AP34" s="743"/>
      <c r="AQ34" s="743"/>
      <c r="AR34" s="743"/>
      <c r="AS34" s="743"/>
      <c r="AT34" s="743"/>
      <c r="AU34" s="743"/>
      <c r="AV34" s="743"/>
      <c r="AW34" s="743"/>
      <c r="AX34" s="743"/>
      <c r="AY34" s="743"/>
      <c r="AZ34" s="743"/>
      <c r="BA34" s="743"/>
      <c r="BB34" s="743"/>
      <c r="BC34" s="743"/>
      <c r="BD34" s="743"/>
      <c r="BE34" s="743"/>
      <c r="BF34" s="743"/>
      <c r="BG34" s="743"/>
      <c r="BH34" s="743"/>
      <c r="BI34" s="743"/>
      <c r="BJ34" s="743"/>
      <c r="BK34" s="744"/>
    </row>
    <row r="35" spans="2:65" s="149" customFormat="1" ht="18.75" customHeight="1" x14ac:dyDescent="0.15">
      <c r="B35" s="668"/>
      <c r="C35" s="669"/>
      <c r="D35" s="693"/>
      <c r="E35" s="694"/>
      <c r="F35" s="697" t="s">
        <v>126</v>
      </c>
      <c r="G35" s="698"/>
      <c r="H35" s="698"/>
      <c r="I35" s="698"/>
      <c r="J35" s="698"/>
      <c r="K35" s="699">
        <v>1900</v>
      </c>
      <c r="L35" s="699"/>
      <c r="M35" s="699"/>
      <c r="N35" s="699"/>
      <c r="O35" s="699"/>
      <c r="P35" s="699"/>
      <c r="Q35" s="699"/>
      <c r="R35" s="699"/>
      <c r="S35" s="699"/>
      <c r="T35" s="145"/>
      <c r="U35" s="514" t="s">
        <v>120</v>
      </c>
      <c r="V35" s="514"/>
      <c r="W35" s="700"/>
      <c r="X35" s="693"/>
      <c r="Y35" s="740"/>
      <c r="Z35" s="740"/>
      <c r="AA35" s="694"/>
      <c r="AB35" s="745"/>
      <c r="AC35" s="746"/>
      <c r="AD35" s="746"/>
      <c r="AE35" s="746"/>
      <c r="AF35" s="746"/>
      <c r="AG35" s="746"/>
      <c r="AH35" s="746"/>
      <c r="AI35" s="746"/>
      <c r="AJ35" s="746"/>
      <c r="AK35" s="746"/>
      <c r="AL35" s="746"/>
      <c r="AM35" s="746"/>
      <c r="AN35" s="746"/>
      <c r="AO35" s="746"/>
      <c r="AP35" s="746"/>
      <c r="AQ35" s="746"/>
      <c r="AR35" s="746"/>
      <c r="AS35" s="746"/>
      <c r="AT35" s="746"/>
      <c r="AU35" s="746"/>
      <c r="AV35" s="746"/>
      <c r="AW35" s="746"/>
      <c r="AX35" s="746"/>
      <c r="AY35" s="746"/>
      <c r="AZ35" s="746"/>
      <c r="BA35" s="746"/>
      <c r="BB35" s="746"/>
      <c r="BC35" s="746"/>
      <c r="BD35" s="746"/>
      <c r="BE35" s="746"/>
      <c r="BF35" s="746"/>
      <c r="BG35" s="746"/>
      <c r="BH35" s="746"/>
      <c r="BI35" s="746"/>
      <c r="BJ35" s="746"/>
      <c r="BK35" s="747"/>
    </row>
    <row r="36" spans="2:65" s="149" customFormat="1" ht="18.75" customHeight="1" x14ac:dyDescent="0.15">
      <c r="B36" s="668"/>
      <c r="C36" s="669"/>
      <c r="D36" s="693"/>
      <c r="E36" s="694"/>
      <c r="F36" s="704" t="s">
        <v>127</v>
      </c>
      <c r="G36" s="705"/>
      <c r="H36" s="705"/>
      <c r="I36" s="705"/>
      <c r="J36" s="705"/>
      <c r="K36" s="751"/>
      <c r="L36" s="751"/>
      <c r="M36" s="751"/>
      <c r="N36" s="751"/>
      <c r="O36" s="751"/>
      <c r="P36" s="751"/>
      <c r="Q36" s="751"/>
      <c r="R36" s="751"/>
      <c r="S36" s="751"/>
      <c r="T36" s="151"/>
      <c r="U36" s="649" t="s">
        <v>120</v>
      </c>
      <c r="V36" s="649"/>
      <c r="W36" s="622"/>
      <c r="X36" s="693"/>
      <c r="Y36" s="740"/>
      <c r="Z36" s="740"/>
      <c r="AA36" s="694"/>
      <c r="AB36" s="745"/>
      <c r="AC36" s="746"/>
      <c r="AD36" s="746"/>
      <c r="AE36" s="746"/>
      <c r="AF36" s="746"/>
      <c r="AG36" s="746"/>
      <c r="AH36" s="746"/>
      <c r="AI36" s="746"/>
      <c r="AJ36" s="746"/>
      <c r="AK36" s="746"/>
      <c r="AL36" s="746"/>
      <c r="AM36" s="746"/>
      <c r="AN36" s="746"/>
      <c r="AO36" s="746"/>
      <c r="AP36" s="746"/>
      <c r="AQ36" s="746"/>
      <c r="AR36" s="746"/>
      <c r="AS36" s="746"/>
      <c r="AT36" s="746"/>
      <c r="AU36" s="746"/>
      <c r="AV36" s="746"/>
      <c r="AW36" s="746"/>
      <c r="AX36" s="746"/>
      <c r="AY36" s="746"/>
      <c r="AZ36" s="746"/>
      <c r="BA36" s="746"/>
      <c r="BB36" s="746"/>
      <c r="BC36" s="746"/>
      <c r="BD36" s="746"/>
      <c r="BE36" s="746"/>
      <c r="BF36" s="746"/>
      <c r="BG36" s="746"/>
      <c r="BH36" s="746"/>
      <c r="BI36" s="746"/>
      <c r="BJ36" s="746"/>
      <c r="BK36" s="747"/>
    </row>
    <row r="37" spans="2:65" s="149" customFormat="1" ht="18.75" customHeight="1" x14ac:dyDescent="0.15">
      <c r="B37" s="670"/>
      <c r="C37" s="671"/>
      <c r="D37" s="695"/>
      <c r="E37" s="696"/>
      <c r="F37" s="752" t="s">
        <v>128</v>
      </c>
      <c r="G37" s="753"/>
      <c r="H37" s="753"/>
      <c r="I37" s="753"/>
      <c r="J37" s="753"/>
      <c r="K37" s="754">
        <f>SUM(K33:S36)</f>
        <v>6000</v>
      </c>
      <c r="L37" s="754"/>
      <c r="M37" s="754"/>
      <c r="N37" s="754"/>
      <c r="O37" s="754"/>
      <c r="P37" s="754"/>
      <c r="Q37" s="754"/>
      <c r="R37" s="754"/>
      <c r="S37" s="754"/>
      <c r="T37" s="111"/>
      <c r="U37" s="755" t="s">
        <v>120</v>
      </c>
      <c r="V37" s="755"/>
      <c r="W37" s="756"/>
      <c r="X37" s="695"/>
      <c r="Y37" s="741"/>
      <c r="Z37" s="741"/>
      <c r="AA37" s="696"/>
      <c r="AB37" s="748"/>
      <c r="AC37" s="749"/>
      <c r="AD37" s="749"/>
      <c r="AE37" s="749"/>
      <c r="AF37" s="749"/>
      <c r="AG37" s="749"/>
      <c r="AH37" s="749"/>
      <c r="AI37" s="749"/>
      <c r="AJ37" s="749"/>
      <c r="AK37" s="749"/>
      <c r="AL37" s="749"/>
      <c r="AM37" s="749"/>
      <c r="AN37" s="749"/>
      <c r="AO37" s="749"/>
      <c r="AP37" s="749"/>
      <c r="AQ37" s="749"/>
      <c r="AR37" s="749"/>
      <c r="AS37" s="749"/>
      <c r="AT37" s="749"/>
      <c r="AU37" s="749"/>
      <c r="AV37" s="749"/>
      <c r="AW37" s="749"/>
      <c r="AX37" s="749"/>
      <c r="AY37" s="749"/>
      <c r="AZ37" s="749"/>
      <c r="BA37" s="749"/>
      <c r="BB37" s="749"/>
      <c r="BC37" s="749"/>
      <c r="BD37" s="749"/>
      <c r="BE37" s="749"/>
      <c r="BF37" s="749"/>
      <c r="BG37" s="749"/>
      <c r="BH37" s="749"/>
      <c r="BI37" s="749"/>
      <c r="BJ37" s="749"/>
      <c r="BK37" s="750"/>
    </row>
    <row r="38" spans="2:65" s="149" customFormat="1" ht="15" customHeight="1" x14ac:dyDescent="0.15">
      <c r="D38" s="150"/>
      <c r="E38" s="112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</row>
    <row r="39" spans="2:65" s="149" customFormat="1" ht="18.75" customHeight="1" x14ac:dyDescent="0.15">
      <c r="B39" s="777" t="s">
        <v>129</v>
      </c>
      <c r="C39" s="778"/>
      <c r="D39" s="783" t="s">
        <v>130</v>
      </c>
      <c r="E39" s="784"/>
      <c r="F39" s="784"/>
      <c r="G39" s="784"/>
      <c r="H39" s="784"/>
      <c r="I39" s="784"/>
      <c r="J39" s="784"/>
      <c r="K39" s="784"/>
      <c r="L39" s="784"/>
      <c r="M39" s="784"/>
      <c r="N39" s="785"/>
      <c r="O39" s="786" t="s">
        <v>131</v>
      </c>
      <c r="P39" s="787"/>
      <c r="Q39" s="787"/>
      <c r="R39" s="787"/>
      <c r="S39" s="787"/>
      <c r="T39" s="787"/>
      <c r="U39" s="787"/>
      <c r="V39" s="787"/>
      <c r="W39" s="787"/>
      <c r="X39" s="787"/>
      <c r="Y39" s="787"/>
      <c r="Z39" s="787"/>
      <c r="AA39" s="787"/>
      <c r="AB39" s="787"/>
      <c r="AC39" s="787"/>
      <c r="AD39" s="787"/>
      <c r="AE39" s="787"/>
      <c r="AF39" s="787"/>
      <c r="AG39" s="787"/>
      <c r="AH39" s="787"/>
      <c r="AI39" s="788"/>
      <c r="AJ39" s="786" t="s">
        <v>132</v>
      </c>
      <c r="AK39" s="787"/>
      <c r="AL39" s="787"/>
      <c r="AM39" s="787"/>
      <c r="AN39" s="787"/>
      <c r="AO39" s="787"/>
      <c r="AP39" s="787"/>
      <c r="AQ39" s="787"/>
      <c r="AR39" s="787"/>
      <c r="AS39" s="787"/>
      <c r="AT39" s="787"/>
      <c r="AU39" s="787"/>
      <c r="AV39" s="787"/>
      <c r="AW39" s="787"/>
      <c r="AX39" s="787"/>
      <c r="AY39" s="787"/>
      <c r="AZ39" s="788"/>
      <c r="BA39" s="786" t="s">
        <v>133</v>
      </c>
      <c r="BB39" s="787"/>
      <c r="BC39" s="787"/>
      <c r="BD39" s="787"/>
      <c r="BE39" s="787"/>
      <c r="BF39" s="787"/>
      <c r="BG39" s="787"/>
      <c r="BH39" s="787"/>
      <c r="BI39" s="787"/>
      <c r="BJ39" s="787"/>
      <c r="BK39" s="798"/>
    </row>
    <row r="40" spans="2:65" s="149" customFormat="1" ht="18.75" customHeight="1" x14ac:dyDescent="0.15">
      <c r="B40" s="779"/>
      <c r="C40" s="780"/>
      <c r="D40" s="789" t="s">
        <v>195</v>
      </c>
      <c r="E40" s="790"/>
      <c r="F40" s="790"/>
      <c r="G40" s="790"/>
      <c r="H40" s="790"/>
      <c r="I40" s="790"/>
      <c r="J40" s="790"/>
      <c r="K40" s="790"/>
      <c r="L40" s="790"/>
      <c r="M40" s="790"/>
      <c r="N40" s="791"/>
      <c r="O40" s="792">
        <v>6000</v>
      </c>
      <c r="P40" s="793"/>
      <c r="Q40" s="793"/>
      <c r="R40" s="793"/>
      <c r="S40" s="793"/>
      <c r="T40" s="793"/>
      <c r="U40" s="793"/>
      <c r="V40" s="793"/>
      <c r="W40" s="793"/>
      <c r="X40" s="793"/>
      <c r="Y40" s="793"/>
      <c r="Z40" s="793"/>
      <c r="AA40" s="793"/>
      <c r="AB40" s="793"/>
      <c r="AC40" s="793"/>
      <c r="AD40" s="793"/>
      <c r="AE40" s="793"/>
      <c r="AF40" s="793"/>
      <c r="AG40" s="793"/>
      <c r="AH40" s="793"/>
      <c r="AI40" s="794"/>
      <c r="AJ40" s="792">
        <v>200</v>
      </c>
      <c r="AK40" s="793"/>
      <c r="AL40" s="793"/>
      <c r="AM40" s="793"/>
      <c r="AN40" s="793"/>
      <c r="AO40" s="793"/>
      <c r="AP40" s="793"/>
      <c r="AQ40" s="793"/>
      <c r="AR40" s="793"/>
      <c r="AS40" s="793"/>
      <c r="AT40" s="793"/>
      <c r="AU40" s="793"/>
      <c r="AV40" s="793"/>
      <c r="AW40" s="793"/>
      <c r="AX40" s="793"/>
      <c r="AY40" s="793"/>
      <c r="AZ40" s="794"/>
      <c r="BA40" s="792"/>
      <c r="BB40" s="793"/>
      <c r="BC40" s="793"/>
      <c r="BD40" s="793"/>
      <c r="BE40" s="793"/>
      <c r="BF40" s="793"/>
      <c r="BG40" s="793"/>
      <c r="BH40" s="793"/>
      <c r="BI40" s="793"/>
      <c r="BJ40" s="793"/>
      <c r="BK40" s="799"/>
    </row>
    <row r="41" spans="2:65" s="149" customFormat="1" ht="18.75" customHeight="1" x14ac:dyDescent="0.15">
      <c r="B41" s="779"/>
      <c r="C41" s="780"/>
      <c r="D41" s="789" t="s">
        <v>196</v>
      </c>
      <c r="E41" s="790"/>
      <c r="F41" s="790"/>
      <c r="G41" s="790"/>
      <c r="H41" s="790"/>
      <c r="I41" s="790"/>
      <c r="J41" s="790"/>
      <c r="K41" s="790"/>
      <c r="L41" s="790"/>
      <c r="M41" s="790"/>
      <c r="N41" s="791"/>
      <c r="O41" s="792">
        <v>3500</v>
      </c>
      <c r="P41" s="793"/>
      <c r="Q41" s="793"/>
      <c r="R41" s="793"/>
      <c r="S41" s="793"/>
      <c r="T41" s="793"/>
      <c r="U41" s="793"/>
      <c r="V41" s="793"/>
      <c r="W41" s="793"/>
      <c r="X41" s="793"/>
      <c r="Y41" s="793"/>
      <c r="Z41" s="793"/>
      <c r="AA41" s="793"/>
      <c r="AB41" s="793"/>
      <c r="AC41" s="793"/>
      <c r="AD41" s="793"/>
      <c r="AE41" s="793"/>
      <c r="AF41" s="793"/>
      <c r="AG41" s="793"/>
      <c r="AH41" s="793"/>
      <c r="AI41" s="794"/>
      <c r="AJ41" s="792">
        <v>100</v>
      </c>
      <c r="AK41" s="793"/>
      <c r="AL41" s="793"/>
      <c r="AM41" s="793"/>
      <c r="AN41" s="793"/>
      <c r="AO41" s="793"/>
      <c r="AP41" s="793"/>
      <c r="AQ41" s="793"/>
      <c r="AR41" s="793"/>
      <c r="AS41" s="793"/>
      <c r="AT41" s="793"/>
      <c r="AU41" s="793"/>
      <c r="AV41" s="793"/>
      <c r="AW41" s="793"/>
      <c r="AX41" s="793"/>
      <c r="AY41" s="793"/>
      <c r="AZ41" s="794"/>
      <c r="BA41" s="795" t="s">
        <v>197</v>
      </c>
      <c r="BB41" s="796"/>
      <c r="BC41" s="796"/>
      <c r="BD41" s="796"/>
      <c r="BE41" s="796"/>
      <c r="BF41" s="796"/>
      <c r="BG41" s="796"/>
      <c r="BH41" s="796"/>
      <c r="BI41" s="796"/>
      <c r="BJ41" s="796"/>
      <c r="BK41" s="797"/>
    </row>
    <row r="42" spans="2:65" s="149" customFormat="1" ht="18.75" customHeight="1" x14ac:dyDescent="0.15">
      <c r="B42" s="779"/>
      <c r="C42" s="780"/>
      <c r="D42" s="789" t="s">
        <v>198</v>
      </c>
      <c r="E42" s="790"/>
      <c r="F42" s="790"/>
      <c r="G42" s="790"/>
      <c r="H42" s="790"/>
      <c r="I42" s="790"/>
      <c r="J42" s="790"/>
      <c r="K42" s="790"/>
      <c r="L42" s="790"/>
      <c r="M42" s="790"/>
      <c r="N42" s="791"/>
      <c r="O42" s="792">
        <v>1000</v>
      </c>
      <c r="P42" s="793"/>
      <c r="Q42" s="793"/>
      <c r="R42" s="793"/>
      <c r="S42" s="793"/>
      <c r="T42" s="793"/>
      <c r="U42" s="793"/>
      <c r="V42" s="793"/>
      <c r="W42" s="793"/>
      <c r="X42" s="793"/>
      <c r="Y42" s="793"/>
      <c r="Z42" s="793"/>
      <c r="AA42" s="793"/>
      <c r="AB42" s="793"/>
      <c r="AC42" s="793"/>
      <c r="AD42" s="793"/>
      <c r="AE42" s="793"/>
      <c r="AF42" s="793"/>
      <c r="AG42" s="793"/>
      <c r="AH42" s="793"/>
      <c r="AI42" s="794"/>
      <c r="AJ42" s="792">
        <v>50</v>
      </c>
      <c r="AK42" s="793"/>
      <c r="AL42" s="793"/>
      <c r="AM42" s="793"/>
      <c r="AN42" s="793"/>
      <c r="AO42" s="793"/>
      <c r="AP42" s="793"/>
      <c r="AQ42" s="793"/>
      <c r="AR42" s="793"/>
      <c r="AS42" s="793"/>
      <c r="AT42" s="793"/>
      <c r="AU42" s="793"/>
      <c r="AV42" s="793"/>
      <c r="AW42" s="793"/>
      <c r="AX42" s="793"/>
      <c r="AY42" s="793"/>
      <c r="AZ42" s="794"/>
      <c r="BA42" s="795" t="s">
        <v>197</v>
      </c>
      <c r="BB42" s="796"/>
      <c r="BC42" s="796"/>
      <c r="BD42" s="796"/>
      <c r="BE42" s="796"/>
      <c r="BF42" s="796"/>
      <c r="BG42" s="796"/>
      <c r="BH42" s="796"/>
      <c r="BI42" s="796"/>
      <c r="BJ42" s="796"/>
      <c r="BK42" s="797"/>
    </row>
    <row r="43" spans="2:65" s="149" customFormat="1" ht="18.75" customHeight="1" x14ac:dyDescent="0.15">
      <c r="B43" s="781"/>
      <c r="C43" s="782"/>
      <c r="D43" s="728" t="s">
        <v>128</v>
      </c>
      <c r="E43" s="729"/>
      <c r="F43" s="729"/>
      <c r="G43" s="729"/>
      <c r="H43" s="729"/>
      <c r="I43" s="729"/>
      <c r="J43" s="729"/>
      <c r="K43" s="729"/>
      <c r="L43" s="729"/>
      <c r="M43" s="729"/>
      <c r="N43" s="730"/>
      <c r="O43" s="731">
        <f>SUM(O40:AI42)</f>
        <v>10500</v>
      </c>
      <c r="P43" s="732"/>
      <c r="Q43" s="732"/>
      <c r="R43" s="732"/>
      <c r="S43" s="732"/>
      <c r="T43" s="732"/>
      <c r="U43" s="732"/>
      <c r="V43" s="732"/>
      <c r="W43" s="732"/>
      <c r="X43" s="732"/>
      <c r="Y43" s="732"/>
      <c r="Z43" s="732"/>
      <c r="AA43" s="732"/>
      <c r="AB43" s="732"/>
      <c r="AC43" s="732"/>
      <c r="AD43" s="732"/>
      <c r="AE43" s="732"/>
      <c r="AF43" s="732"/>
      <c r="AG43" s="732"/>
      <c r="AH43" s="732"/>
      <c r="AI43" s="733"/>
      <c r="AJ43" s="731">
        <f>SUM(AJ40:AZ42)</f>
        <v>350</v>
      </c>
      <c r="AK43" s="732"/>
      <c r="AL43" s="732"/>
      <c r="AM43" s="732"/>
      <c r="AN43" s="732"/>
      <c r="AO43" s="732"/>
      <c r="AP43" s="732"/>
      <c r="AQ43" s="732"/>
      <c r="AR43" s="732"/>
      <c r="AS43" s="732"/>
      <c r="AT43" s="732"/>
      <c r="AU43" s="732"/>
      <c r="AV43" s="732"/>
      <c r="AW43" s="732"/>
      <c r="AX43" s="732"/>
      <c r="AY43" s="732"/>
      <c r="AZ43" s="733"/>
      <c r="BA43" s="734"/>
      <c r="BB43" s="735"/>
      <c r="BC43" s="735"/>
      <c r="BD43" s="735"/>
      <c r="BE43" s="735"/>
      <c r="BF43" s="735"/>
      <c r="BG43" s="735"/>
      <c r="BH43" s="735"/>
      <c r="BI43" s="735"/>
      <c r="BJ43" s="735"/>
      <c r="BK43" s="736"/>
    </row>
    <row r="44" spans="2:65" s="149" customFormat="1" ht="15" customHeight="1" x14ac:dyDescent="0.15">
      <c r="B44" s="113"/>
      <c r="C44" s="55" t="s">
        <v>134</v>
      </c>
      <c r="D44" s="147"/>
      <c r="E44" s="114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38"/>
      <c r="T44" s="138"/>
      <c r="U44" s="147"/>
      <c r="V44" s="130"/>
      <c r="W44" s="147"/>
      <c r="X44" s="147"/>
      <c r="Y44" s="147"/>
      <c r="Z44" s="147"/>
      <c r="AA44" s="147"/>
      <c r="AB44" s="147"/>
      <c r="AC44" s="147"/>
      <c r="AD44" s="147"/>
      <c r="AE44" s="138"/>
      <c r="AF44" s="147"/>
      <c r="AG44" s="130"/>
      <c r="AH44" s="147"/>
      <c r="AI44" s="147"/>
      <c r="AJ44" s="147"/>
      <c r="AK44" s="147"/>
      <c r="AL44" s="147"/>
      <c r="AM44" s="147"/>
      <c r="AN44" s="147"/>
      <c r="AO44" s="138"/>
      <c r="AP44" s="139"/>
      <c r="AQ44" s="139"/>
      <c r="AR44" s="139"/>
      <c r="AS44" s="28"/>
      <c r="AT44" s="28"/>
      <c r="AU44" s="28"/>
      <c r="AV44" s="28"/>
      <c r="AW44" s="130"/>
      <c r="AX44" s="147"/>
      <c r="AY44" s="147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8"/>
    </row>
    <row r="45" spans="2:65" s="149" customFormat="1" ht="15" customHeight="1" x14ac:dyDescent="0.15">
      <c r="B45" s="113"/>
      <c r="C45" s="55"/>
      <c r="D45" s="147"/>
      <c r="E45" s="114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38"/>
      <c r="T45" s="138"/>
      <c r="U45" s="147"/>
      <c r="V45" s="130"/>
      <c r="W45" s="147"/>
      <c r="X45" s="147"/>
      <c r="Y45" s="147"/>
      <c r="Z45" s="147"/>
      <c r="AA45" s="147"/>
      <c r="AB45" s="147"/>
      <c r="AC45" s="147"/>
      <c r="AD45" s="147"/>
      <c r="AE45" s="138"/>
      <c r="AF45" s="147"/>
      <c r="AG45" s="130"/>
      <c r="AH45" s="147"/>
      <c r="AI45" s="147"/>
      <c r="AJ45" s="147"/>
      <c r="AK45" s="147"/>
      <c r="AL45" s="147"/>
      <c r="AM45" s="147"/>
      <c r="AN45" s="147"/>
      <c r="AO45" s="138"/>
      <c r="AP45" s="139"/>
      <c r="AQ45" s="139"/>
      <c r="AR45" s="139"/>
      <c r="AS45" s="28"/>
      <c r="AT45" s="28"/>
      <c r="AU45" s="28"/>
      <c r="AV45" s="28"/>
      <c r="AW45" s="130"/>
      <c r="AX45" s="147"/>
      <c r="AY45" s="147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8"/>
    </row>
    <row r="46" spans="2:65" s="149" customFormat="1" ht="21" customHeight="1" x14ac:dyDescent="0.15">
      <c r="B46" s="147"/>
      <c r="C46" s="147"/>
      <c r="D46" s="115" t="s">
        <v>135</v>
      </c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7" t="s">
        <v>136</v>
      </c>
      <c r="AE46" s="147"/>
      <c r="AF46" s="147"/>
      <c r="AG46" s="147"/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  <c r="BI46" s="147"/>
      <c r="BJ46" s="147"/>
      <c r="BK46" s="147"/>
    </row>
    <row r="47" spans="2:65" s="149" customFormat="1" ht="17.25" customHeight="1" x14ac:dyDescent="0.15">
      <c r="B47" s="826" t="s">
        <v>137</v>
      </c>
      <c r="C47" s="827"/>
      <c r="D47" s="827"/>
      <c r="E47" s="827"/>
      <c r="F47" s="827"/>
      <c r="G47" s="828"/>
      <c r="H47" s="829" t="s">
        <v>70</v>
      </c>
      <c r="I47" s="830"/>
      <c r="J47" s="830"/>
      <c r="K47" s="830"/>
      <c r="L47" s="757" t="s">
        <v>199</v>
      </c>
      <c r="M47" s="757"/>
      <c r="N47" s="757"/>
      <c r="O47" s="757"/>
      <c r="P47" s="757"/>
      <c r="Q47" s="757"/>
      <c r="R47" s="757"/>
      <c r="S47" s="757"/>
      <c r="T47" s="757"/>
      <c r="U47" s="757"/>
      <c r="V47" s="757"/>
      <c r="W47" s="757"/>
      <c r="X47" s="757"/>
      <c r="Y47" s="757"/>
      <c r="Z47" s="757"/>
      <c r="AA47" s="757"/>
      <c r="AB47" s="757"/>
      <c r="AC47" s="757"/>
      <c r="AD47" s="757"/>
      <c r="AE47" s="757"/>
      <c r="AF47" s="757"/>
      <c r="AG47" s="757"/>
      <c r="AH47" s="757"/>
      <c r="AI47" s="757"/>
      <c r="AJ47" s="757"/>
      <c r="AK47" s="116"/>
      <c r="AL47" s="758" t="s">
        <v>138</v>
      </c>
      <c r="AM47" s="759"/>
      <c r="AN47" s="759"/>
      <c r="AO47" s="759"/>
      <c r="AP47" s="759"/>
      <c r="AQ47" s="759"/>
      <c r="AR47" s="760"/>
      <c r="AS47" s="536" t="s">
        <v>139</v>
      </c>
      <c r="AT47" s="536"/>
      <c r="AU47" s="536"/>
      <c r="AV47" s="536"/>
      <c r="AW47" s="536"/>
      <c r="AX47" s="536"/>
      <c r="AY47" s="536"/>
      <c r="AZ47" s="536"/>
      <c r="BA47" s="536"/>
      <c r="BB47" s="536"/>
      <c r="BC47" s="536"/>
      <c r="BD47" s="536"/>
      <c r="BE47" s="536"/>
      <c r="BF47" s="536"/>
      <c r="BG47" s="536"/>
      <c r="BH47" s="536"/>
      <c r="BI47" s="536"/>
      <c r="BJ47" s="536"/>
      <c r="BK47" s="767"/>
    </row>
    <row r="48" spans="2:65" s="149" customFormat="1" ht="17.25" customHeight="1" x14ac:dyDescent="0.15">
      <c r="B48" s="803"/>
      <c r="C48" s="804"/>
      <c r="D48" s="804"/>
      <c r="E48" s="804"/>
      <c r="F48" s="804"/>
      <c r="G48" s="805"/>
      <c r="H48" s="768" t="s">
        <v>200</v>
      </c>
      <c r="I48" s="769"/>
      <c r="J48" s="769"/>
      <c r="K48" s="769"/>
      <c r="L48" s="769"/>
      <c r="M48" s="769"/>
      <c r="N48" s="769"/>
      <c r="O48" s="769"/>
      <c r="P48" s="769"/>
      <c r="Q48" s="769"/>
      <c r="R48" s="769"/>
      <c r="S48" s="769"/>
      <c r="T48" s="769"/>
      <c r="U48" s="769"/>
      <c r="V48" s="769"/>
      <c r="W48" s="769"/>
      <c r="X48" s="769"/>
      <c r="Y48" s="769"/>
      <c r="Z48" s="769"/>
      <c r="AA48" s="769"/>
      <c r="AB48" s="769"/>
      <c r="AC48" s="769"/>
      <c r="AD48" s="769"/>
      <c r="AE48" s="769"/>
      <c r="AF48" s="514"/>
      <c r="AG48" s="514"/>
      <c r="AH48" s="514"/>
      <c r="AI48" s="514"/>
      <c r="AJ48" s="514"/>
      <c r="AK48" s="700"/>
      <c r="AL48" s="761"/>
      <c r="AM48" s="762"/>
      <c r="AN48" s="762"/>
      <c r="AO48" s="762"/>
      <c r="AP48" s="762"/>
      <c r="AQ48" s="762"/>
      <c r="AR48" s="763"/>
      <c r="AS48" s="815">
        <v>1970</v>
      </c>
      <c r="AT48" s="815"/>
      <c r="AU48" s="815"/>
      <c r="AV48" s="815"/>
      <c r="AW48" s="815"/>
      <c r="AX48" s="815"/>
      <c r="AY48" s="772" t="s">
        <v>65</v>
      </c>
      <c r="AZ48" s="772"/>
      <c r="BA48" s="772"/>
      <c r="BB48" s="815">
        <v>8</v>
      </c>
      <c r="BC48" s="815"/>
      <c r="BD48" s="815"/>
      <c r="BE48" s="772" t="s">
        <v>92</v>
      </c>
      <c r="BF48" s="772"/>
      <c r="BG48" s="815">
        <v>10</v>
      </c>
      <c r="BH48" s="815"/>
      <c r="BI48" s="815"/>
      <c r="BJ48" s="772" t="s">
        <v>93</v>
      </c>
      <c r="BK48" s="773"/>
    </row>
    <row r="49" spans="2:63" s="149" customFormat="1" ht="17.25" customHeight="1" x14ac:dyDescent="0.15">
      <c r="B49" s="806"/>
      <c r="C49" s="807"/>
      <c r="D49" s="807"/>
      <c r="E49" s="807"/>
      <c r="F49" s="807"/>
      <c r="G49" s="808"/>
      <c r="H49" s="770"/>
      <c r="I49" s="771"/>
      <c r="J49" s="771"/>
      <c r="K49" s="771"/>
      <c r="L49" s="771"/>
      <c r="M49" s="771"/>
      <c r="N49" s="771"/>
      <c r="O49" s="771"/>
      <c r="P49" s="771"/>
      <c r="Q49" s="771"/>
      <c r="R49" s="771"/>
      <c r="S49" s="771"/>
      <c r="T49" s="771"/>
      <c r="U49" s="771"/>
      <c r="V49" s="771"/>
      <c r="W49" s="771"/>
      <c r="X49" s="771"/>
      <c r="Y49" s="771"/>
      <c r="Z49" s="771"/>
      <c r="AA49" s="771"/>
      <c r="AB49" s="771"/>
      <c r="AC49" s="771"/>
      <c r="AD49" s="771"/>
      <c r="AE49" s="771"/>
      <c r="AF49" s="140" t="s">
        <v>140</v>
      </c>
      <c r="AG49" s="775">
        <v>49</v>
      </c>
      <c r="AH49" s="775"/>
      <c r="AI49" s="776" t="s">
        <v>141</v>
      </c>
      <c r="AJ49" s="776"/>
      <c r="AK49" s="131" t="s">
        <v>142</v>
      </c>
      <c r="AL49" s="764"/>
      <c r="AM49" s="765"/>
      <c r="AN49" s="765"/>
      <c r="AO49" s="765"/>
      <c r="AP49" s="765"/>
      <c r="AQ49" s="765"/>
      <c r="AR49" s="766"/>
      <c r="AS49" s="816"/>
      <c r="AT49" s="816"/>
      <c r="AU49" s="816"/>
      <c r="AV49" s="816"/>
      <c r="AW49" s="816"/>
      <c r="AX49" s="816"/>
      <c r="AY49" s="658"/>
      <c r="AZ49" s="658"/>
      <c r="BA49" s="658"/>
      <c r="BB49" s="816"/>
      <c r="BC49" s="816"/>
      <c r="BD49" s="816"/>
      <c r="BE49" s="658"/>
      <c r="BF49" s="658"/>
      <c r="BG49" s="816"/>
      <c r="BH49" s="816"/>
      <c r="BI49" s="816"/>
      <c r="BJ49" s="658"/>
      <c r="BK49" s="774"/>
    </row>
    <row r="50" spans="2:63" s="149" customFormat="1" ht="17.25" customHeight="1" x14ac:dyDescent="0.15">
      <c r="B50" s="800" t="s">
        <v>143</v>
      </c>
      <c r="C50" s="801"/>
      <c r="D50" s="801"/>
      <c r="E50" s="801"/>
      <c r="F50" s="801"/>
      <c r="G50" s="802"/>
      <c r="H50" s="809" t="s">
        <v>72</v>
      </c>
      <c r="I50" s="514"/>
      <c r="J50" s="810" t="s">
        <v>201</v>
      </c>
      <c r="K50" s="810"/>
      <c r="L50" s="810"/>
      <c r="M50" s="810"/>
      <c r="N50" s="130" t="s">
        <v>144</v>
      </c>
      <c r="O50" s="811" t="s">
        <v>202</v>
      </c>
      <c r="P50" s="811"/>
      <c r="Q50" s="811"/>
      <c r="R50" s="811"/>
      <c r="S50" s="811"/>
      <c r="T50" s="811"/>
      <c r="U50" s="811"/>
      <c r="V50" s="812" t="s">
        <v>70</v>
      </c>
      <c r="W50" s="812"/>
      <c r="X50" s="812"/>
      <c r="Y50" s="812"/>
      <c r="Z50" s="812"/>
      <c r="AA50" s="813" t="s">
        <v>203</v>
      </c>
      <c r="AB50" s="813"/>
      <c r="AC50" s="813"/>
      <c r="AD50" s="813"/>
      <c r="AE50" s="813"/>
      <c r="AF50" s="813"/>
      <c r="AG50" s="813"/>
      <c r="AH50" s="813"/>
      <c r="AI50" s="813"/>
      <c r="AJ50" s="813"/>
      <c r="AK50" s="813"/>
      <c r="AL50" s="813"/>
      <c r="AM50" s="813"/>
      <c r="AN50" s="813"/>
      <c r="AO50" s="813"/>
      <c r="AP50" s="813"/>
      <c r="AQ50" s="813"/>
      <c r="AR50" s="813"/>
      <c r="AS50" s="813"/>
      <c r="AT50" s="813"/>
      <c r="AU50" s="813"/>
      <c r="AV50" s="813"/>
      <c r="AW50" s="813"/>
      <c r="AX50" s="813"/>
      <c r="AY50" s="813"/>
      <c r="AZ50" s="813"/>
      <c r="BA50" s="813"/>
      <c r="BB50" s="813"/>
      <c r="BC50" s="813"/>
      <c r="BD50" s="813"/>
      <c r="BE50" s="813"/>
      <c r="BF50" s="813"/>
      <c r="BG50" s="813"/>
      <c r="BH50" s="813"/>
      <c r="BI50" s="813"/>
      <c r="BJ50" s="813"/>
      <c r="BK50" s="133"/>
    </row>
    <row r="51" spans="2:63" s="149" customFormat="1" ht="17.25" customHeight="1" x14ac:dyDescent="0.15">
      <c r="B51" s="803"/>
      <c r="C51" s="804"/>
      <c r="D51" s="804"/>
      <c r="E51" s="804"/>
      <c r="F51" s="804"/>
      <c r="G51" s="805"/>
      <c r="H51" s="814" t="s">
        <v>204</v>
      </c>
      <c r="I51" s="560"/>
      <c r="J51" s="560"/>
      <c r="K51" s="560"/>
      <c r="L51" s="560"/>
      <c r="M51" s="560"/>
      <c r="N51" s="560"/>
      <c r="O51" s="560"/>
      <c r="P51" s="560"/>
      <c r="Q51" s="560"/>
      <c r="R51" s="560"/>
      <c r="S51" s="560"/>
      <c r="T51" s="560"/>
      <c r="U51" s="560"/>
      <c r="V51" s="560"/>
      <c r="W51" s="560"/>
      <c r="X51" s="560"/>
      <c r="Y51" s="560"/>
      <c r="Z51" s="560"/>
      <c r="AA51" s="560"/>
      <c r="AB51" s="560"/>
      <c r="AC51" s="560"/>
      <c r="AD51" s="560"/>
      <c r="AE51" s="560"/>
      <c r="AF51" s="560"/>
      <c r="AG51" s="560"/>
      <c r="AH51" s="560"/>
      <c r="AI51" s="560"/>
      <c r="AJ51" s="560"/>
      <c r="AK51" s="560"/>
      <c r="AL51" s="560"/>
      <c r="AM51" s="560"/>
      <c r="AN51" s="560"/>
      <c r="AO51" s="560"/>
      <c r="AP51" s="560"/>
      <c r="AQ51" s="560"/>
      <c r="AR51" s="560"/>
      <c r="AS51" s="560"/>
      <c r="AT51" s="560"/>
      <c r="AU51" s="560"/>
      <c r="AV51" s="560"/>
      <c r="AW51" s="560"/>
      <c r="AX51" s="560"/>
      <c r="AY51" s="560"/>
      <c r="AZ51" s="560"/>
      <c r="BA51" s="560"/>
      <c r="BB51" s="560"/>
      <c r="BC51" s="560"/>
      <c r="BD51" s="560"/>
      <c r="BE51" s="560"/>
      <c r="BF51" s="560"/>
      <c r="BG51" s="560"/>
      <c r="BH51" s="560"/>
      <c r="BI51" s="560"/>
      <c r="BJ51" s="560"/>
      <c r="BK51" s="561"/>
    </row>
    <row r="52" spans="2:63" s="149" customFormat="1" ht="17.25" customHeight="1" x14ac:dyDescent="0.15">
      <c r="B52" s="803"/>
      <c r="C52" s="804"/>
      <c r="D52" s="804"/>
      <c r="E52" s="804"/>
      <c r="F52" s="804"/>
      <c r="G52" s="805"/>
      <c r="H52" s="814"/>
      <c r="I52" s="560"/>
      <c r="J52" s="560"/>
      <c r="K52" s="560"/>
      <c r="L52" s="560"/>
      <c r="M52" s="560"/>
      <c r="N52" s="560"/>
      <c r="O52" s="560"/>
      <c r="P52" s="560"/>
      <c r="Q52" s="560"/>
      <c r="R52" s="560"/>
      <c r="S52" s="560"/>
      <c r="T52" s="560"/>
      <c r="U52" s="560"/>
      <c r="V52" s="560"/>
      <c r="W52" s="560"/>
      <c r="X52" s="560"/>
      <c r="Y52" s="560"/>
      <c r="Z52" s="560"/>
      <c r="AA52" s="560"/>
      <c r="AB52" s="560"/>
      <c r="AC52" s="560"/>
      <c r="AD52" s="560"/>
      <c r="AE52" s="560"/>
      <c r="AF52" s="560"/>
      <c r="AG52" s="560"/>
      <c r="AH52" s="560"/>
      <c r="AI52" s="560"/>
      <c r="AJ52" s="560"/>
      <c r="AK52" s="560"/>
      <c r="AL52" s="560"/>
      <c r="AM52" s="560"/>
      <c r="AN52" s="560"/>
      <c r="AO52" s="560"/>
      <c r="AP52" s="560"/>
      <c r="AQ52" s="560"/>
      <c r="AR52" s="560"/>
      <c r="AS52" s="560"/>
      <c r="AT52" s="560"/>
      <c r="AU52" s="560"/>
      <c r="AV52" s="560"/>
      <c r="AW52" s="560"/>
      <c r="AX52" s="560"/>
      <c r="AY52" s="560"/>
      <c r="AZ52" s="560"/>
      <c r="BA52" s="560"/>
      <c r="BB52" s="560"/>
      <c r="BC52" s="560"/>
      <c r="BD52" s="560"/>
      <c r="BE52" s="560"/>
      <c r="BF52" s="560"/>
      <c r="BG52" s="560"/>
      <c r="BH52" s="560"/>
      <c r="BI52" s="560"/>
      <c r="BJ52" s="560"/>
      <c r="BK52" s="561"/>
    </row>
    <row r="53" spans="2:63" s="149" customFormat="1" ht="17.25" customHeight="1" x14ac:dyDescent="0.15">
      <c r="B53" s="803"/>
      <c r="C53" s="804"/>
      <c r="D53" s="804"/>
      <c r="E53" s="804"/>
      <c r="F53" s="804"/>
      <c r="G53" s="805"/>
      <c r="H53" s="817"/>
      <c r="I53" s="818"/>
      <c r="J53" s="818"/>
      <c r="K53" s="818"/>
      <c r="L53" s="818"/>
      <c r="M53" s="818"/>
      <c r="N53" s="818"/>
      <c r="O53" s="818"/>
      <c r="P53" s="818"/>
      <c r="Q53" s="818"/>
      <c r="R53" s="818"/>
      <c r="S53" s="818"/>
      <c r="T53" s="818"/>
      <c r="U53" s="818"/>
      <c r="V53" s="818"/>
      <c r="W53" s="818"/>
      <c r="X53" s="818"/>
      <c r="Y53" s="818"/>
      <c r="Z53" s="818"/>
      <c r="AA53" s="818"/>
      <c r="AB53" s="818"/>
      <c r="AC53" s="818"/>
      <c r="AD53" s="818"/>
      <c r="AE53" s="818"/>
      <c r="AF53" s="818"/>
      <c r="AG53" s="818"/>
      <c r="AH53" s="818"/>
      <c r="AI53" s="818"/>
      <c r="AJ53" s="818"/>
      <c r="AK53" s="818"/>
      <c r="AL53" s="818"/>
      <c r="AM53" s="818"/>
      <c r="AN53" s="818"/>
      <c r="AO53" s="818"/>
      <c r="AP53" s="818"/>
      <c r="AQ53" s="818"/>
      <c r="AR53" s="818"/>
      <c r="AS53" s="514" t="s">
        <v>74</v>
      </c>
      <c r="AT53" s="514"/>
      <c r="AU53" s="123"/>
      <c r="AV53" s="147" t="s">
        <v>75</v>
      </c>
      <c r="AW53" s="811" t="s">
        <v>205</v>
      </c>
      <c r="AX53" s="811"/>
      <c r="AY53" s="811"/>
      <c r="AZ53" s="811"/>
      <c r="BA53" s="138" t="s">
        <v>76</v>
      </c>
      <c r="BB53" s="138"/>
      <c r="BC53" s="811" t="s">
        <v>206</v>
      </c>
      <c r="BD53" s="811"/>
      <c r="BE53" s="811"/>
      <c r="BF53" s="123" t="s">
        <v>73</v>
      </c>
      <c r="BG53" s="821">
        <v>4803</v>
      </c>
      <c r="BH53" s="821"/>
      <c r="BI53" s="821"/>
      <c r="BJ53" s="821"/>
      <c r="BK53" s="822"/>
    </row>
    <row r="54" spans="2:63" s="149" customFormat="1" ht="17.25" customHeight="1" x14ac:dyDescent="0.15">
      <c r="B54" s="806"/>
      <c r="C54" s="807"/>
      <c r="D54" s="807"/>
      <c r="E54" s="807"/>
      <c r="F54" s="807"/>
      <c r="G54" s="808"/>
      <c r="H54" s="819"/>
      <c r="I54" s="820"/>
      <c r="J54" s="820"/>
      <c r="K54" s="820"/>
      <c r="L54" s="820"/>
      <c r="M54" s="820"/>
      <c r="N54" s="820"/>
      <c r="O54" s="820"/>
      <c r="P54" s="820"/>
      <c r="Q54" s="820"/>
      <c r="R54" s="820"/>
      <c r="S54" s="820"/>
      <c r="T54" s="820"/>
      <c r="U54" s="820"/>
      <c r="V54" s="820"/>
      <c r="W54" s="820"/>
      <c r="X54" s="820"/>
      <c r="Y54" s="820"/>
      <c r="Z54" s="820"/>
      <c r="AA54" s="820"/>
      <c r="AB54" s="820"/>
      <c r="AC54" s="820"/>
      <c r="AD54" s="820"/>
      <c r="AE54" s="820"/>
      <c r="AF54" s="820"/>
      <c r="AG54" s="820"/>
      <c r="AH54" s="820"/>
      <c r="AI54" s="820"/>
      <c r="AJ54" s="820"/>
      <c r="AK54" s="820"/>
      <c r="AL54" s="820"/>
      <c r="AM54" s="820"/>
      <c r="AN54" s="820"/>
      <c r="AO54" s="820"/>
      <c r="AP54" s="820"/>
      <c r="AQ54" s="820"/>
      <c r="AR54" s="820"/>
      <c r="AS54" s="649" t="s">
        <v>78</v>
      </c>
      <c r="AT54" s="649"/>
      <c r="AU54" s="140"/>
      <c r="AV54" s="117" t="s">
        <v>75</v>
      </c>
      <c r="AW54" s="823" t="s">
        <v>207</v>
      </c>
      <c r="AX54" s="823"/>
      <c r="AY54" s="823"/>
      <c r="AZ54" s="823"/>
      <c r="BA54" s="144" t="s">
        <v>76</v>
      </c>
      <c r="BB54" s="144"/>
      <c r="BC54" s="823" t="s">
        <v>208</v>
      </c>
      <c r="BD54" s="823"/>
      <c r="BE54" s="823"/>
      <c r="BF54" s="140" t="s">
        <v>73</v>
      </c>
      <c r="BG54" s="824" t="s">
        <v>208</v>
      </c>
      <c r="BH54" s="824"/>
      <c r="BI54" s="824"/>
      <c r="BJ54" s="824"/>
      <c r="BK54" s="825"/>
    </row>
    <row r="55" spans="2:63" s="149" customFormat="1" ht="17.25" customHeight="1" x14ac:dyDescent="0.15">
      <c r="B55" s="831" t="s">
        <v>145</v>
      </c>
      <c r="C55" s="832"/>
      <c r="D55" s="832"/>
      <c r="E55" s="832"/>
      <c r="F55" s="832"/>
      <c r="G55" s="833"/>
      <c r="H55" s="632" t="s">
        <v>146</v>
      </c>
      <c r="I55" s="633"/>
      <c r="J55" s="633"/>
      <c r="K55" s="633"/>
      <c r="L55" s="633"/>
      <c r="M55" s="633"/>
      <c r="N55" s="633"/>
      <c r="O55" s="633"/>
      <c r="P55" s="633"/>
      <c r="Q55" s="633"/>
      <c r="R55" s="633"/>
      <c r="S55" s="633"/>
      <c r="T55" s="633"/>
      <c r="U55" s="633"/>
      <c r="V55" s="633"/>
      <c r="W55" s="633"/>
      <c r="X55" s="633"/>
      <c r="Y55" s="633"/>
      <c r="Z55" s="633"/>
      <c r="AA55" s="633"/>
      <c r="AB55" s="633"/>
      <c r="AC55" s="633"/>
      <c r="AD55" s="633"/>
      <c r="AE55" s="633"/>
      <c r="AF55" s="633"/>
      <c r="AG55" s="633"/>
      <c r="AH55" s="633"/>
      <c r="AI55" s="633"/>
      <c r="AJ55" s="633"/>
      <c r="AK55" s="633"/>
      <c r="AL55" s="633"/>
      <c r="AM55" s="633"/>
      <c r="AN55" s="633"/>
      <c r="AO55" s="633"/>
      <c r="AP55" s="633"/>
      <c r="AQ55" s="633"/>
      <c r="AR55" s="633"/>
      <c r="AS55" s="633"/>
      <c r="AT55" s="834" t="s">
        <v>147</v>
      </c>
      <c r="AU55" s="835"/>
      <c r="AV55" s="835"/>
      <c r="AW55" s="835"/>
      <c r="AX55" s="835"/>
      <c r="AY55" s="836"/>
      <c r="AZ55" s="837">
        <v>4</v>
      </c>
      <c r="BA55" s="837"/>
      <c r="BB55" s="837"/>
      <c r="BC55" s="837"/>
      <c r="BD55" s="837"/>
      <c r="BE55" s="837"/>
      <c r="BF55" s="838"/>
      <c r="BG55" s="838"/>
      <c r="BH55" s="608" t="s">
        <v>148</v>
      </c>
      <c r="BI55" s="608"/>
      <c r="BJ55" s="608"/>
      <c r="BK55" s="609"/>
    </row>
    <row r="56" spans="2:63" s="149" customFormat="1" ht="17.25" customHeight="1" x14ac:dyDescent="0.15">
      <c r="B56" s="839" t="s">
        <v>149</v>
      </c>
      <c r="C56" s="635"/>
      <c r="D56" s="635"/>
      <c r="E56" s="635"/>
      <c r="F56" s="635"/>
      <c r="G56" s="636"/>
      <c r="H56" s="632" t="s">
        <v>150</v>
      </c>
      <c r="I56" s="633"/>
      <c r="J56" s="633"/>
      <c r="K56" s="633"/>
      <c r="L56" s="633"/>
      <c r="M56" s="633"/>
      <c r="N56" s="633"/>
      <c r="O56" s="633"/>
      <c r="P56" s="633"/>
      <c r="Q56" s="633"/>
      <c r="R56" s="633"/>
      <c r="S56" s="633"/>
      <c r="T56" s="633"/>
      <c r="U56" s="633"/>
      <c r="V56" s="633"/>
      <c r="W56" s="633"/>
      <c r="X56" s="633"/>
      <c r="Y56" s="633"/>
      <c r="Z56" s="844"/>
      <c r="AA56" s="845" t="s">
        <v>151</v>
      </c>
      <c r="AB56" s="608"/>
      <c r="AC56" s="608"/>
      <c r="AD56" s="846">
        <v>200</v>
      </c>
      <c r="AE56" s="846"/>
      <c r="AF56" s="846"/>
      <c r="AG56" s="846"/>
      <c r="AH56" s="846"/>
      <c r="AI56" s="846"/>
      <c r="AJ56" s="846"/>
      <c r="AK56" s="846"/>
      <c r="AL56" s="608" t="s">
        <v>152</v>
      </c>
      <c r="AM56" s="608"/>
      <c r="AN56" s="608" t="s">
        <v>153</v>
      </c>
      <c r="AO56" s="608"/>
      <c r="AP56" s="608"/>
      <c r="AQ56" s="846">
        <v>120</v>
      </c>
      <c r="AR56" s="846"/>
      <c r="AS56" s="846"/>
      <c r="AT56" s="846"/>
      <c r="AU56" s="846"/>
      <c r="AV56" s="846"/>
      <c r="AW56" s="846"/>
      <c r="AX56" s="846"/>
      <c r="AY56" s="846"/>
      <c r="AZ56" s="608" t="s">
        <v>152</v>
      </c>
      <c r="BA56" s="608"/>
      <c r="BD56" s="142"/>
      <c r="BE56" s="142"/>
      <c r="BF56" s="142"/>
      <c r="BG56" s="142"/>
      <c r="BH56" s="142"/>
      <c r="BI56" s="142"/>
      <c r="BJ56" s="142"/>
      <c r="BK56" s="148"/>
    </row>
    <row r="57" spans="2:63" s="149" customFormat="1" ht="17.25" customHeight="1" x14ac:dyDescent="0.15">
      <c r="B57" s="840"/>
      <c r="C57" s="841"/>
      <c r="D57" s="841"/>
      <c r="E57" s="841"/>
      <c r="F57" s="841"/>
      <c r="G57" s="842"/>
      <c r="H57" s="594" t="s">
        <v>154</v>
      </c>
      <c r="I57" s="595"/>
      <c r="J57" s="595"/>
      <c r="K57" s="595"/>
      <c r="L57" s="595"/>
      <c r="M57" s="595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36"/>
      <c r="AN57" s="136"/>
      <c r="AO57" s="136"/>
      <c r="AP57" s="118"/>
      <c r="AQ57" s="594" t="s">
        <v>155</v>
      </c>
      <c r="AR57" s="595"/>
      <c r="AS57" s="595"/>
      <c r="AT57" s="595"/>
      <c r="AU57" s="595"/>
      <c r="AV57" s="595"/>
      <c r="AW57" s="595"/>
      <c r="AX57" s="859">
        <v>15</v>
      </c>
      <c r="AY57" s="859"/>
      <c r="AZ57" s="859"/>
      <c r="BA57" s="859"/>
      <c r="BB57" s="859"/>
      <c r="BC57" s="859"/>
      <c r="BD57" s="859"/>
      <c r="BE57" s="859"/>
      <c r="BF57" s="859"/>
      <c r="BG57" s="859"/>
      <c r="BH57" s="572" t="s">
        <v>148</v>
      </c>
      <c r="BI57" s="572"/>
      <c r="BJ57" s="572"/>
      <c r="BK57" s="625"/>
    </row>
    <row r="58" spans="2:63" s="149" customFormat="1" ht="17.25" customHeight="1" x14ac:dyDescent="0.15">
      <c r="B58" s="840"/>
      <c r="C58" s="841"/>
      <c r="D58" s="841"/>
      <c r="E58" s="841"/>
      <c r="F58" s="841"/>
      <c r="G58" s="842"/>
      <c r="H58" s="847" t="s">
        <v>209</v>
      </c>
      <c r="I58" s="848"/>
      <c r="J58" s="848"/>
      <c r="K58" s="848"/>
      <c r="L58" s="848"/>
      <c r="M58" s="848"/>
      <c r="N58" s="848"/>
      <c r="O58" s="848"/>
      <c r="P58" s="848"/>
      <c r="Q58" s="848"/>
      <c r="R58" s="848"/>
      <c r="S58" s="848"/>
      <c r="T58" s="848"/>
      <c r="U58" s="848"/>
      <c r="V58" s="848"/>
      <c r="W58" s="848"/>
      <c r="X58" s="848"/>
      <c r="Y58" s="848"/>
      <c r="Z58" s="848"/>
      <c r="AA58" s="848"/>
      <c r="AB58" s="848"/>
      <c r="AC58" s="848"/>
      <c r="AD58" s="848"/>
      <c r="AE58" s="848"/>
      <c r="AF58" s="848"/>
      <c r="AG58" s="848"/>
      <c r="AH58" s="848"/>
      <c r="AI58" s="848"/>
      <c r="AJ58" s="848"/>
      <c r="AK58" s="848"/>
      <c r="AL58" s="848"/>
      <c r="AM58" s="848"/>
      <c r="AN58" s="848"/>
      <c r="AO58" s="848"/>
      <c r="AP58" s="849"/>
      <c r="AQ58" s="610" t="s">
        <v>156</v>
      </c>
      <c r="AR58" s="611"/>
      <c r="AS58" s="611"/>
      <c r="AT58" s="611"/>
      <c r="AU58" s="611"/>
      <c r="AV58" s="611"/>
      <c r="AW58" s="611"/>
      <c r="AX58" s="853">
        <v>2</v>
      </c>
      <c r="AY58" s="853"/>
      <c r="AZ58" s="853"/>
      <c r="BA58" s="853"/>
      <c r="BB58" s="853"/>
      <c r="BC58" s="853"/>
      <c r="BD58" s="853"/>
      <c r="BE58" s="853"/>
      <c r="BF58" s="853"/>
      <c r="BG58" s="853"/>
      <c r="BH58" s="514" t="s">
        <v>148</v>
      </c>
      <c r="BI58" s="514"/>
      <c r="BJ58" s="514"/>
      <c r="BK58" s="854"/>
    </row>
    <row r="59" spans="2:63" s="149" customFormat="1" ht="17.25" customHeight="1" x14ac:dyDescent="0.15">
      <c r="B59" s="843"/>
      <c r="C59" s="638"/>
      <c r="D59" s="638"/>
      <c r="E59" s="638"/>
      <c r="F59" s="638"/>
      <c r="G59" s="639"/>
      <c r="H59" s="850"/>
      <c r="I59" s="851"/>
      <c r="J59" s="851"/>
      <c r="K59" s="851"/>
      <c r="L59" s="851"/>
      <c r="M59" s="851"/>
      <c r="N59" s="851"/>
      <c r="O59" s="851"/>
      <c r="P59" s="851"/>
      <c r="Q59" s="851"/>
      <c r="R59" s="851"/>
      <c r="S59" s="851"/>
      <c r="T59" s="851"/>
      <c r="U59" s="851"/>
      <c r="V59" s="851"/>
      <c r="W59" s="851"/>
      <c r="X59" s="851"/>
      <c r="Y59" s="851"/>
      <c r="Z59" s="851"/>
      <c r="AA59" s="851"/>
      <c r="AB59" s="851"/>
      <c r="AC59" s="851"/>
      <c r="AD59" s="851"/>
      <c r="AE59" s="851"/>
      <c r="AF59" s="851"/>
      <c r="AG59" s="851"/>
      <c r="AH59" s="851"/>
      <c r="AI59" s="851"/>
      <c r="AJ59" s="851"/>
      <c r="AK59" s="851"/>
      <c r="AL59" s="851"/>
      <c r="AM59" s="851"/>
      <c r="AN59" s="851"/>
      <c r="AO59" s="851"/>
      <c r="AP59" s="852"/>
      <c r="AQ59" s="855" t="s">
        <v>157</v>
      </c>
      <c r="AR59" s="856"/>
      <c r="AS59" s="856"/>
      <c r="AT59" s="856"/>
      <c r="AU59" s="856"/>
      <c r="AV59" s="856"/>
      <c r="AW59" s="856"/>
      <c r="AX59" s="857">
        <v>10</v>
      </c>
      <c r="AY59" s="857"/>
      <c r="AZ59" s="857"/>
      <c r="BA59" s="857"/>
      <c r="BB59" s="857"/>
      <c r="BC59" s="857"/>
      <c r="BD59" s="857"/>
      <c r="BE59" s="857"/>
      <c r="BF59" s="857"/>
      <c r="BG59" s="857"/>
      <c r="BH59" s="755" t="s">
        <v>148</v>
      </c>
      <c r="BI59" s="755"/>
      <c r="BJ59" s="755"/>
      <c r="BK59" s="858"/>
    </row>
    <row r="60" spans="2:63" s="149" customFormat="1" ht="17.25" customHeight="1" x14ac:dyDescent="0.15"/>
    <row r="61" spans="2:63" s="149" customFormat="1" ht="17.25" customHeight="1" x14ac:dyDescent="0.15"/>
    <row r="62" spans="2:63" s="149" customFormat="1" ht="17.25" customHeight="1" x14ac:dyDescent="0.15"/>
    <row r="63" spans="2:63" s="149" customFormat="1" ht="17.25" customHeight="1" x14ac:dyDescent="0.15"/>
    <row r="64" spans="2:63" s="149" customFormat="1" ht="17.25" customHeight="1" x14ac:dyDescent="0.15"/>
    <row r="65" s="149" customFormat="1" ht="17.25" customHeight="1" x14ac:dyDescent="0.15"/>
    <row r="66" s="149" customFormat="1" ht="17.25" customHeight="1" x14ac:dyDescent="0.15"/>
    <row r="67" s="149" customFormat="1" ht="17.25" customHeight="1" x14ac:dyDescent="0.15"/>
    <row r="68" s="149" customFormat="1" ht="17.25" customHeight="1" x14ac:dyDescent="0.15"/>
    <row r="69" s="149" customFormat="1" ht="17.25" customHeight="1" x14ac:dyDescent="0.15"/>
    <row r="70" s="149" customFormat="1" ht="17.25" customHeight="1" x14ac:dyDescent="0.15"/>
    <row r="71" s="149" customFormat="1" ht="17.25" customHeight="1" x14ac:dyDescent="0.15"/>
    <row r="72" s="149" customFormat="1" ht="17.25" customHeight="1" x14ac:dyDescent="0.15"/>
    <row r="73" s="149" customFormat="1" ht="17.25" customHeight="1" x14ac:dyDescent="0.15"/>
    <row r="74" s="149" customFormat="1" ht="17.25" customHeight="1" x14ac:dyDescent="0.15"/>
    <row r="75" s="149" customFormat="1" ht="17.25" customHeight="1" x14ac:dyDescent="0.15"/>
    <row r="76" s="149" customFormat="1" ht="17.25" customHeight="1" x14ac:dyDescent="0.15"/>
    <row r="77" s="149" customFormat="1" ht="17.25" customHeight="1" x14ac:dyDescent="0.15"/>
    <row r="78" s="149" customFormat="1" ht="17.25" customHeight="1" x14ac:dyDescent="0.15"/>
    <row r="79" s="149" customFormat="1" ht="17.25" customHeight="1" x14ac:dyDescent="0.15"/>
    <row r="80" s="149" customFormat="1" ht="17.25" customHeight="1" x14ac:dyDescent="0.15"/>
    <row r="81" s="149" customFormat="1" ht="17.25" customHeight="1" x14ac:dyDescent="0.15"/>
    <row r="82" s="149" customFormat="1" ht="17.25" customHeight="1" x14ac:dyDescent="0.15"/>
    <row r="83" s="149" customFormat="1" ht="17.25" customHeight="1" x14ac:dyDescent="0.15"/>
    <row r="84" s="149" customFormat="1" ht="17.25" customHeight="1" x14ac:dyDescent="0.15"/>
    <row r="85" s="149" customFormat="1" ht="17.25" customHeight="1" x14ac:dyDescent="0.15"/>
    <row r="86" s="149" customFormat="1" ht="17.25" customHeight="1" x14ac:dyDescent="0.15"/>
    <row r="87" s="149" customFormat="1" ht="17.25" customHeight="1" x14ac:dyDescent="0.15"/>
    <row r="88" s="149" customFormat="1" ht="17.25" customHeight="1" x14ac:dyDescent="0.15"/>
    <row r="89" s="149" customFormat="1" ht="17.25" customHeight="1" x14ac:dyDescent="0.15"/>
    <row r="90" s="149" customFormat="1" ht="17.25" customHeight="1" x14ac:dyDescent="0.15"/>
    <row r="91" s="149" customFormat="1" ht="17.25" customHeight="1" x14ac:dyDescent="0.15"/>
    <row r="92" s="149" customFormat="1" ht="17.25" customHeight="1" x14ac:dyDescent="0.15"/>
    <row r="93" s="149" customFormat="1" ht="17.25" customHeight="1" x14ac:dyDescent="0.15"/>
    <row r="94" s="149" customFormat="1" ht="17.25" customHeight="1" x14ac:dyDescent="0.15"/>
    <row r="95" s="149" customFormat="1" ht="17.25" customHeight="1" x14ac:dyDescent="0.15"/>
    <row r="96" s="149" customFormat="1" ht="17.25" customHeight="1" x14ac:dyDescent="0.15"/>
    <row r="97" s="149" customFormat="1" ht="17.25" customHeight="1" x14ac:dyDescent="0.15"/>
    <row r="98" s="149" customFormat="1" ht="17.25" customHeight="1" x14ac:dyDescent="0.15"/>
    <row r="99" s="149" customFormat="1" ht="17.25" customHeight="1" x14ac:dyDescent="0.15"/>
    <row r="100" s="149" customFormat="1" ht="17.25" customHeight="1" x14ac:dyDescent="0.15"/>
    <row r="101" s="149" customFormat="1" ht="17.25" customHeight="1" x14ac:dyDescent="0.15"/>
    <row r="102" s="149" customFormat="1" ht="17.25" customHeight="1" x14ac:dyDescent="0.15"/>
    <row r="103" s="149" customFormat="1" ht="17.25" customHeight="1" x14ac:dyDescent="0.15"/>
    <row r="104" s="149" customFormat="1" ht="17.25" customHeight="1" x14ac:dyDescent="0.15"/>
    <row r="105" s="149" customFormat="1" ht="17.25" customHeight="1" x14ac:dyDescent="0.15"/>
    <row r="106" s="149" customFormat="1" ht="17.25" customHeight="1" x14ac:dyDescent="0.15"/>
    <row r="107" s="149" customFormat="1" ht="17.25" customHeight="1" x14ac:dyDescent="0.15"/>
    <row r="108" s="149" customFormat="1" ht="17.25" customHeight="1" x14ac:dyDescent="0.15"/>
    <row r="109" s="149" customFormat="1" ht="17.25" customHeight="1" x14ac:dyDescent="0.15"/>
    <row r="110" s="149" customFormat="1" ht="17.25" customHeight="1" x14ac:dyDescent="0.15"/>
    <row r="111" s="149" customFormat="1" ht="17.25" customHeight="1" x14ac:dyDescent="0.15"/>
    <row r="112" s="149" customFormat="1" ht="17.25" customHeight="1" x14ac:dyDescent="0.15"/>
    <row r="113" s="149" customFormat="1" ht="17.25" customHeight="1" x14ac:dyDescent="0.15"/>
    <row r="114" s="149" customFormat="1" ht="17.25" customHeight="1" x14ac:dyDescent="0.15"/>
    <row r="115" s="149" customFormat="1" ht="17.25" customHeight="1" x14ac:dyDescent="0.15"/>
    <row r="116" s="149" customFormat="1" ht="17.25" customHeight="1" x14ac:dyDescent="0.15"/>
    <row r="117" s="149" customFormat="1" ht="17.25" customHeight="1" x14ac:dyDescent="0.15"/>
    <row r="118" s="149" customFormat="1" ht="17.25" customHeight="1" x14ac:dyDescent="0.15"/>
    <row r="119" s="149" customFormat="1" ht="17.25" customHeight="1" x14ac:dyDescent="0.15"/>
    <row r="120" s="149" customFormat="1" ht="17.25" customHeight="1" x14ac:dyDescent="0.15"/>
    <row r="121" s="149" customFormat="1" ht="17.25" customHeight="1" x14ac:dyDescent="0.15"/>
    <row r="122" s="149" customFormat="1" ht="17.25" customHeight="1" x14ac:dyDescent="0.15"/>
    <row r="123" s="149" customFormat="1" ht="17.25" customHeight="1" x14ac:dyDescent="0.15"/>
    <row r="124" s="149" customFormat="1" ht="17.25" customHeight="1" x14ac:dyDescent="0.15"/>
    <row r="125" s="149" customFormat="1" ht="17.25" customHeight="1" x14ac:dyDescent="0.15"/>
    <row r="126" s="149" customFormat="1" ht="17.25" customHeight="1" x14ac:dyDescent="0.15"/>
    <row r="127" s="149" customFormat="1" ht="17.25" customHeight="1" x14ac:dyDescent="0.15"/>
    <row r="128" s="149" customFormat="1" ht="17.25" customHeight="1" x14ac:dyDescent="0.15"/>
    <row r="129" s="149" customFormat="1" ht="17.25" customHeight="1" x14ac:dyDescent="0.15"/>
    <row r="130" s="149" customFormat="1" ht="17.25" customHeight="1" x14ac:dyDescent="0.15"/>
    <row r="131" s="149" customFormat="1" ht="17.25" customHeight="1" x14ac:dyDescent="0.15"/>
    <row r="132" s="149" customFormat="1" ht="17.25" customHeight="1" x14ac:dyDescent="0.15"/>
    <row r="133" s="149" customFormat="1" ht="17.25" customHeight="1" x14ac:dyDescent="0.15"/>
    <row r="134" s="149" customFormat="1" ht="17.25" customHeight="1" x14ac:dyDescent="0.15"/>
    <row r="135" s="149" customFormat="1" ht="17.25" customHeight="1" x14ac:dyDescent="0.15"/>
    <row r="136" s="149" customFormat="1" ht="17.25" customHeight="1" x14ac:dyDescent="0.15"/>
    <row r="137" s="149" customFormat="1" ht="17.25" customHeight="1" x14ac:dyDescent="0.15"/>
    <row r="138" s="149" customFormat="1" ht="17.25" customHeight="1" x14ac:dyDescent="0.15"/>
    <row r="139" s="149" customFormat="1" ht="17.25" customHeight="1" x14ac:dyDescent="0.15"/>
    <row r="140" s="149" customFormat="1" ht="17.25" customHeight="1" x14ac:dyDescent="0.15"/>
    <row r="141" s="149" customFormat="1" ht="17.25" customHeight="1" x14ac:dyDescent="0.15"/>
    <row r="142" s="149" customFormat="1" ht="17.25" customHeight="1" x14ac:dyDescent="0.15"/>
    <row r="143" s="149" customFormat="1" ht="17.25" customHeight="1" x14ac:dyDescent="0.15"/>
    <row r="144" s="149" customFormat="1" ht="17.25" customHeight="1" x14ac:dyDescent="0.15"/>
    <row r="145" s="149" customFormat="1" ht="17.25" customHeight="1" x14ac:dyDescent="0.15"/>
    <row r="146" s="149" customFormat="1" ht="17.25" customHeight="1" x14ac:dyDescent="0.15"/>
    <row r="147" s="149" customFormat="1" ht="17.25" customHeight="1" x14ac:dyDescent="0.15"/>
    <row r="148" s="149" customFormat="1" ht="17.25" customHeight="1" x14ac:dyDescent="0.15"/>
    <row r="149" s="149" customFormat="1" ht="17.25" customHeight="1" x14ac:dyDescent="0.15"/>
    <row r="150" s="149" customFormat="1" ht="17.25" customHeight="1" x14ac:dyDescent="0.15"/>
    <row r="151" s="149" customFormat="1" ht="17.25" customHeight="1" x14ac:dyDescent="0.15"/>
    <row r="152" s="149" customFormat="1" ht="17.25" customHeight="1" x14ac:dyDescent="0.15"/>
    <row r="153" s="149" customFormat="1" ht="17.25" customHeight="1" x14ac:dyDescent="0.15"/>
    <row r="154" s="149" customFormat="1" ht="17.25" customHeight="1" x14ac:dyDescent="0.15"/>
    <row r="155" s="149" customFormat="1" ht="17.25" customHeight="1" x14ac:dyDescent="0.15"/>
    <row r="156" s="149" customFormat="1" ht="17.25" customHeight="1" x14ac:dyDescent="0.15"/>
    <row r="157" s="149" customFormat="1" ht="17.25" customHeight="1" x14ac:dyDescent="0.15"/>
    <row r="158" s="149" customFormat="1" ht="17.25" customHeight="1" x14ac:dyDescent="0.15"/>
    <row r="159" s="149" customFormat="1" ht="17.25" customHeight="1" x14ac:dyDescent="0.15"/>
    <row r="160" ht="17.25" customHeight="1" x14ac:dyDescent="0.15"/>
    <row r="161" ht="17.25" customHeight="1" x14ac:dyDescent="0.15"/>
    <row r="162" ht="17.25" customHeight="1" x14ac:dyDescent="0.15"/>
    <row r="163" ht="17.25" customHeight="1" x14ac:dyDescent="0.15"/>
    <row r="164" ht="17.25" customHeight="1" x14ac:dyDescent="0.15"/>
    <row r="165" ht="17.25" customHeight="1" x14ac:dyDescent="0.15"/>
    <row r="166" ht="17.25" customHeight="1" x14ac:dyDescent="0.15"/>
    <row r="167" ht="17.25" customHeight="1" x14ac:dyDescent="0.15"/>
    <row r="168" ht="17.25" customHeight="1" x14ac:dyDescent="0.15"/>
    <row r="169" ht="17.25" customHeight="1" x14ac:dyDescent="0.15"/>
    <row r="170" ht="17.25" customHeight="1" x14ac:dyDescent="0.15"/>
    <row r="171" ht="17.25" customHeight="1" x14ac:dyDescent="0.15"/>
    <row r="172" ht="17.25" customHeight="1" x14ac:dyDescent="0.15"/>
    <row r="173" ht="17.25" customHeight="1" x14ac:dyDescent="0.15"/>
    <row r="174" ht="17.25" customHeight="1" x14ac:dyDescent="0.15"/>
    <row r="175" ht="17.25" customHeight="1" x14ac:dyDescent="0.15"/>
    <row r="176" ht="17.25" customHeight="1" x14ac:dyDescent="0.15"/>
    <row r="177" ht="17.25" customHeight="1" x14ac:dyDescent="0.15"/>
    <row r="178" ht="17.25" customHeight="1" x14ac:dyDescent="0.15"/>
    <row r="179" ht="17.25" customHeight="1" x14ac:dyDescent="0.15"/>
    <row r="180" ht="17.25" customHeight="1" x14ac:dyDescent="0.15"/>
    <row r="181" ht="17.25" customHeight="1" x14ac:dyDescent="0.15"/>
    <row r="182" ht="17.25" customHeight="1" x14ac:dyDescent="0.15"/>
    <row r="183" ht="17.25" customHeight="1" x14ac:dyDescent="0.15"/>
    <row r="184" ht="17.25" customHeight="1" x14ac:dyDescent="0.15"/>
    <row r="185" ht="17.25" customHeight="1" x14ac:dyDescent="0.15"/>
    <row r="186" ht="17.25" customHeight="1" x14ac:dyDescent="0.15"/>
    <row r="187" ht="17.25" customHeight="1" x14ac:dyDescent="0.15"/>
    <row r="188" ht="17.25" customHeight="1" x14ac:dyDescent="0.15"/>
    <row r="189" ht="17.25" customHeight="1" x14ac:dyDescent="0.15"/>
    <row r="190" ht="17.25" customHeight="1" x14ac:dyDescent="0.15"/>
    <row r="191" ht="17.25" customHeight="1" x14ac:dyDescent="0.15"/>
    <row r="192" ht="17.25" customHeight="1" x14ac:dyDescent="0.15"/>
    <row r="193" ht="17.25" customHeight="1" x14ac:dyDescent="0.15"/>
    <row r="194" ht="17.25" customHeight="1" x14ac:dyDescent="0.15"/>
    <row r="195" ht="17.25" customHeight="1" x14ac:dyDescent="0.15"/>
    <row r="196" ht="17.25" customHeight="1" x14ac:dyDescent="0.15"/>
    <row r="197" ht="17.25" customHeight="1" x14ac:dyDescent="0.15"/>
    <row r="198" ht="17.25" customHeight="1" x14ac:dyDescent="0.15"/>
    <row r="199" ht="17.25" customHeight="1" x14ac:dyDescent="0.15"/>
    <row r="200" ht="17.25" customHeight="1" x14ac:dyDescent="0.15"/>
    <row r="201" ht="17.25" customHeight="1" x14ac:dyDescent="0.15"/>
    <row r="202" ht="17.25" customHeight="1" x14ac:dyDescent="0.15"/>
    <row r="203" ht="17.25" customHeight="1" x14ac:dyDescent="0.15"/>
    <row r="204" ht="17.25" customHeight="1" x14ac:dyDescent="0.15"/>
    <row r="205" ht="17.25" customHeight="1" x14ac:dyDescent="0.15"/>
    <row r="206" ht="17.25" customHeight="1" x14ac:dyDescent="0.15"/>
    <row r="207" ht="17.25" customHeight="1" x14ac:dyDescent="0.15"/>
    <row r="208" ht="17.25" customHeight="1" x14ac:dyDescent="0.15"/>
    <row r="209" ht="17.25" customHeight="1" x14ac:dyDescent="0.15"/>
    <row r="210" ht="17.25" customHeight="1" x14ac:dyDescent="0.15"/>
    <row r="211" ht="17.25" customHeight="1" x14ac:dyDescent="0.15"/>
    <row r="212" ht="17.25" customHeight="1" x14ac:dyDescent="0.15"/>
    <row r="213" ht="17.25" customHeight="1" x14ac:dyDescent="0.15"/>
    <row r="214" ht="17.25" customHeight="1" x14ac:dyDescent="0.15"/>
    <row r="215" ht="17.25" customHeight="1" x14ac:dyDescent="0.15"/>
    <row r="216" ht="17.25" customHeight="1" x14ac:dyDescent="0.15"/>
    <row r="217" ht="17.25" customHeight="1" x14ac:dyDescent="0.15"/>
    <row r="218" ht="17.25" customHeight="1" x14ac:dyDescent="0.15"/>
    <row r="219" ht="17.25" customHeight="1" x14ac:dyDescent="0.15"/>
    <row r="220" ht="17.25" customHeight="1" x14ac:dyDescent="0.15"/>
    <row r="221" ht="17.25" customHeight="1" x14ac:dyDescent="0.15"/>
    <row r="222" ht="17.25" customHeight="1" x14ac:dyDescent="0.15"/>
    <row r="223" ht="17.25" customHeight="1" x14ac:dyDescent="0.15"/>
    <row r="224" ht="17.25" customHeight="1" x14ac:dyDescent="0.15"/>
    <row r="225" ht="17.25" customHeight="1" x14ac:dyDescent="0.15"/>
    <row r="226" ht="17.25" customHeight="1" x14ac:dyDescent="0.15"/>
    <row r="227" ht="17.25" customHeight="1" x14ac:dyDescent="0.15"/>
    <row r="228" ht="17.25" customHeight="1" x14ac:dyDescent="0.15"/>
    <row r="229" ht="17.25" customHeight="1" x14ac:dyDescent="0.15"/>
    <row r="230" ht="17.25" customHeight="1" x14ac:dyDescent="0.15"/>
    <row r="231" ht="17.25" customHeight="1" x14ac:dyDescent="0.15"/>
    <row r="232" ht="17.25" customHeight="1" x14ac:dyDescent="0.15"/>
    <row r="233" ht="17.25" customHeight="1" x14ac:dyDescent="0.15"/>
    <row r="234" ht="17.25" customHeight="1" x14ac:dyDescent="0.15"/>
    <row r="235" ht="17.25" customHeight="1" x14ac:dyDescent="0.15"/>
    <row r="236" ht="17.25" customHeight="1" x14ac:dyDescent="0.15"/>
    <row r="237" ht="17.25" customHeight="1" x14ac:dyDescent="0.15"/>
    <row r="238" ht="17.25" customHeight="1" x14ac:dyDescent="0.15"/>
    <row r="239" ht="17.25" customHeight="1" x14ac:dyDescent="0.15"/>
    <row r="240" ht="17.25" customHeight="1" x14ac:dyDescent="0.15"/>
    <row r="241" ht="17.25" customHeight="1" x14ac:dyDescent="0.15"/>
    <row r="242" ht="17.25" customHeight="1" x14ac:dyDescent="0.15"/>
    <row r="243" ht="17.25" customHeight="1" x14ac:dyDescent="0.15"/>
    <row r="244" ht="17.25" customHeight="1" x14ac:dyDescent="0.15"/>
    <row r="245" ht="17.25" customHeight="1" x14ac:dyDescent="0.15"/>
    <row r="246" ht="17.25" customHeight="1" x14ac:dyDescent="0.15"/>
    <row r="247" ht="17.25" customHeight="1" x14ac:dyDescent="0.15"/>
    <row r="248" ht="17.25" customHeight="1" x14ac:dyDescent="0.15"/>
    <row r="249" ht="17.25" customHeight="1" x14ac:dyDescent="0.15"/>
    <row r="250" ht="17.25" customHeight="1" x14ac:dyDescent="0.15"/>
    <row r="251" ht="17.25" customHeight="1" x14ac:dyDescent="0.15"/>
    <row r="252" ht="17.25" customHeight="1" x14ac:dyDescent="0.15"/>
    <row r="253" ht="17.25" customHeight="1" x14ac:dyDescent="0.15"/>
    <row r="254" ht="17.25" customHeight="1" x14ac:dyDescent="0.15"/>
    <row r="255" ht="17.25" customHeight="1" x14ac:dyDescent="0.15"/>
    <row r="256" ht="17.25" customHeight="1" x14ac:dyDescent="0.15"/>
    <row r="257" ht="17.25" customHeight="1" x14ac:dyDescent="0.15"/>
    <row r="258" ht="17.25" customHeight="1" x14ac:dyDescent="0.15"/>
    <row r="259" ht="17.25" customHeight="1" x14ac:dyDescent="0.15"/>
    <row r="260" ht="17.25" customHeight="1" x14ac:dyDescent="0.15"/>
    <row r="261" ht="17.25" customHeight="1" x14ac:dyDescent="0.15"/>
    <row r="262" ht="17.25" customHeight="1" x14ac:dyDescent="0.15"/>
    <row r="263" ht="17.25" customHeight="1" x14ac:dyDescent="0.15"/>
    <row r="264" ht="17.25" customHeight="1" x14ac:dyDescent="0.15"/>
    <row r="265" ht="17.25" customHeight="1" x14ac:dyDescent="0.15"/>
    <row r="266" ht="17.25" customHeight="1" x14ac:dyDescent="0.15"/>
    <row r="267" ht="17.25" customHeight="1" x14ac:dyDescent="0.15"/>
    <row r="268" ht="17.25" customHeight="1" x14ac:dyDescent="0.15"/>
    <row r="269" ht="17.25" customHeight="1" x14ac:dyDescent="0.15"/>
    <row r="270" ht="17.25" customHeight="1" x14ac:dyDescent="0.15"/>
    <row r="271" ht="17.25" customHeight="1" x14ac:dyDescent="0.15"/>
    <row r="272" ht="17.25" customHeight="1" x14ac:dyDescent="0.15"/>
    <row r="273" ht="17.25" customHeight="1" x14ac:dyDescent="0.15"/>
    <row r="274" ht="17.25" customHeight="1" x14ac:dyDescent="0.15"/>
    <row r="275" ht="17.25" customHeight="1" x14ac:dyDescent="0.15"/>
    <row r="276" ht="17.25" customHeight="1" x14ac:dyDescent="0.15"/>
    <row r="277" ht="17.25" customHeight="1" x14ac:dyDescent="0.15"/>
    <row r="278" ht="17.25" customHeight="1" x14ac:dyDescent="0.15"/>
    <row r="279" ht="17.25" customHeight="1" x14ac:dyDescent="0.15"/>
    <row r="280" ht="17.25" customHeight="1" x14ac:dyDescent="0.15"/>
    <row r="281" ht="17.25" customHeight="1" x14ac:dyDescent="0.15"/>
    <row r="282" ht="17.25" customHeight="1" x14ac:dyDescent="0.15"/>
    <row r="283" ht="17.25" customHeight="1" x14ac:dyDescent="0.15"/>
    <row r="284" ht="17.25" customHeight="1" x14ac:dyDescent="0.15"/>
    <row r="285" ht="17.25" customHeight="1" x14ac:dyDescent="0.15"/>
    <row r="286" ht="17.25" customHeight="1" x14ac:dyDescent="0.15"/>
    <row r="287" ht="17.25" customHeight="1" x14ac:dyDescent="0.15"/>
    <row r="288" ht="17.25" customHeight="1" x14ac:dyDescent="0.15"/>
    <row r="289" ht="17.25" customHeight="1" x14ac:dyDescent="0.15"/>
    <row r="290" ht="17.25" customHeight="1" x14ac:dyDescent="0.15"/>
    <row r="291" ht="17.25" customHeight="1" x14ac:dyDescent="0.15"/>
    <row r="292" ht="17.25" customHeight="1" x14ac:dyDescent="0.15"/>
    <row r="293" ht="17.25" customHeight="1" x14ac:dyDescent="0.15"/>
    <row r="294" ht="17.25" customHeight="1" x14ac:dyDescent="0.15"/>
    <row r="295" ht="17.25" customHeight="1" x14ac:dyDescent="0.15"/>
    <row r="296" ht="17.25" customHeight="1" x14ac:dyDescent="0.15"/>
    <row r="297" ht="17.25" customHeight="1" x14ac:dyDescent="0.15"/>
    <row r="298" ht="17.25" customHeight="1" x14ac:dyDescent="0.15"/>
    <row r="299" ht="17.25" customHeight="1" x14ac:dyDescent="0.15"/>
    <row r="300" ht="17.25" customHeight="1" x14ac:dyDescent="0.15"/>
    <row r="301" ht="17.25" customHeight="1" x14ac:dyDescent="0.15"/>
    <row r="302" ht="17.25" customHeight="1" x14ac:dyDescent="0.15"/>
    <row r="303" ht="17.25" customHeight="1" x14ac:dyDescent="0.15"/>
    <row r="304" ht="17.25" customHeight="1" x14ac:dyDescent="0.15"/>
    <row r="305" ht="17.25" customHeight="1" x14ac:dyDescent="0.15"/>
    <row r="306" ht="17.25" customHeight="1" x14ac:dyDescent="0.15"/>
    <row r="307" ht="17.25" customHeight="1" x14ac:dyDescent="0.15"/>
    <row r="308" ht="17.25" customHeight="1" x14ac:dyDescent="0.15"/>
    <row r="309" ht="17.25" customHeight="1" x14ac:dyDescent="0.15"/>
    <row r="310" ht="17.25" customHeight="1" x14ac:dyDescent="0.15"/>
    <row r="311" ht="17.25" customHeight="1" x14ac:dyDescent="0.15"/>
    <row r="312" ht="17.25" customHeight="1" x14ac:dyDescent="0.15"/>
    <row r="313" ht="17.25" customHeight="1" x14ac:dyDescent="0.15"/>
    <row r="314" ht="17.25" customHeight="1" x14ac:dyDescent="0.15"/>
    <row r="315" ht="17.25" customHeight="1" x14ac:dyDescent="0.15"/>
    <row r="316" ht="17.25" customHeight="1" x14ac:dyDescent="0.15"/>
    <row r="317" ht="17.25" customHeight="1" x14ac:dyDescent="0.15"/>
    <row r="318" ht="17.25" customHeight="1" x14ac:dyDescent="0.15"/>
    <row r="319" ht="17.25" customHeight="1" x14ac:dyDescent="0.15"/>
    <row r="320" ht="17.25" customHeight="1" x14ac:dyDescent="0.15"/>
    <row r="321" ht="17.25" customHeight="1" x14ac:dyDescent="0.15"/>
    <row r="322" ht="17.25" customHeight="1" x14ac:dyDescent="0.15"/>
    <row r="323" ht="17.25" customHeight="1" x14ac:dyDescent="0.15"/>
    <row r="324" ht="17.25" customHeight="1" x14ac:dyDescent="0.15"/>
    <row r="325" ht="17.25" customHeight="1" x14ac:dyDescent="0.15"/>
    <row r="326" ht="17.25" customHeight="1" x14ac:dyDescent="0.15"/>
    <row r="327" ht="17.25" customHeight="1" x14ac:dyDescent="0.15"/>
    <row r="328" ht="17.25" customHeight="1" x14ac:dyDescent="0.15"/>
    <row r="329" ht="17.25" customHeight="1" x14ac:dyDescent="0.15"/>
    <row r="330" ht="17.25" customHeight="1" x14ac:dyDescent="0.15"/>
    <row r="331" ht="17.25" customHeight="1" x14ac:dyDescent="0.15"/>
    <row r="332" ht="17.25" customHeight="1" x14ac:dyDescent="0.15"/>
    <row r="333" ht="17.25" customHeight="1" x14ac:dyDescent="0.15"/>
    <row r="334" ht="17.25" customHeight="1" x14ac:dyDescent="0.15"/>
    <row r="335" ht="17.25" customHeight="1" x14ac:dyDescent="0.15"/>
    <row r="336" ht="17.25" customHeight="1" x14ac:dyDescent="0.15"/>
    <row r="337" ht="17.25" customHeight="1" x14ac:dyDescent="0.15"/>
    <row r="338" ht="17.25" customHeight="1" x14ac:dyDescent="0.15"/>
    <row r="339" ht="17.25" customHeight="1" x14ac:dyDescent="0.15"/>
    <row r="340" ht="17.25" customHeight="1" x14ac:dyDescent="0.15"/>
    <row r="341" ht="17.25" customHeight="1" x14ac:dyDescent="0.15"/>
    <row r="342" ht="17.25" customHeight="1" x14ac:dyDescent="0.15"/>
    <row r="343" ht="17.25" customHeight="1" x14ac:dyDescent="0.15"/>
    <row r="344" ht="17.25" customHeight="1" x14ac:dyDescent="0.15"/>
    <row r="345" ht="17.25" customHeight="1" x14ac:dyDescent="0.15"/>
    <row r="346" ht="17.25" customHeight="1" x14ac:dyDescent="0.15"/>
    <row r="347" ht="17.25" customHeight="1" x14ac:dyDescent="0.15"/>
    <row r="348" ht="17.25" customHeight="1" x14ac:dyDescent="0.15"/>
    <row r="349" ht="17.25" customHeight="1" x14ac:dyDescent="0.15"/>
    <row r="350" ht="17.25" customHeight="1" x14ac:dyDescent="0.15"/>
    <row r="351" ht="17.25" customHeight="1" x14ac:dyDescent="0.15"/>
    <row r="352" ht="17.25" customHeight="1" x14ac:dyDescent="0.15"/>
    <row r="353" ht="17.25" customHeight="1" x14ac:dyDescent="0.15"/>
    <row r="354" ht="17.25" customHeight="1" x14ac:dyDescent="0.15"/>
    <row r="355" ht="17.25" customHeight="1" x14ac:dyDescent="0.15"/>
    <row r="356" ht="17.25" customHeight="1" x14ac:dyDescent="0.15"/>
    <row r="357" ht="17.25" customHeight="1" x14ac:dyDescent="0.15"/>
    <row r="358" ht="17.25" customHeight="1" x14ac:dyDescent="0.15"/>
    <row r="359" ht="17.25" customHeight="1" x14ac:dyDescent="0.15"/>
    <row r="360" ht="17.25" customHeight="1" x14ac:dyDescent="0.15"/>
    <row r="361" ht="17.25" customHeight="1" x14ac:dyDescent="0.15"/>
    <row r="362" ht="17.25" customHeight="1" x14ac:dyDescent="0.15"/>
    <row r="363" ht="17.25" customHeight="1" x14ac:dyDescent="0.15"/>
    <row r="364" ht="17.25" customHeight="1" x14ac:dyDescent="0.15"/>
    <row r="365" ht="17.25" customHeight="1" x14ac:dyDescent="0.15"/>
    <row r="366" ht="17.25" customHeight="1" x14ac:dyDescent="0.15"/>
    <row r="367" ht="17.25" customHeight="1" x14ac:dyDescent="0.15"/>
    <row r="368" ht="17.25" customHeight="1" x14ac:dyDescent="0.15"/>
    <row r="369" ht="17.25" customHeight="1" x14ac:dyDescent="0.15"/>
    <row r="370" ht="17.25" customHeight="1" x14ac:dyDescent="0.15"/>
    <row r="371" ht="17.25" customHeight="1" x14ac:dyDescent="0.15"/>
    <row r="372" ht="17.25" customHeight="1" x14ac:dyDescent="0.15"/>
    <row r="373" ht="17.25" customHeight="1" x14ac:dyDescent="0.15"/>
    <row r="374" ht="17.25" customHeight="1" x14ac:dyDescent="0.15"/>
    <row r="375" ht="17.25" customHeight="1" x14ac:dyDescent="0.15"/>
    <row r="376" ht="17.25" customHeight="1" x14ac:dyDescent="0.15"/>
    <row r="377" ht="17.25" customHeight="1" x14ac:dyDescent="0.15"/>
    <row r="378" ht="17.25" customHeight="1" x14ac:dyDescent="0.15"/>
    <row r="379" ht="17.25" customHeight="1" x14ac:dyDescent="0.15"/>
    <row r="380" ht="17.25" customHeight="1" x14ac:dyDescent="0.15"/>
    <row r="381" ht="17.25" customHeight="1" x14ac:dyDescent="0.15"/>
    <row r="382" ht="17.25" customHeight="1" x14ac:dyDescent="0.15"/>
    <row r="383" ht="17.25" customHeight="1" x14ac:dyDescent="0.15"/>
    <row r="384" ht="17.25" customHeight="1" x14ac:dyDescent="0.15"/>
    <row r="385" ht="17.25" customHeight="1" x14ac:dyDescent="0.15"/>
    <row r="386" ht="17.25" customHeight="1" x14ac:dyDescent="0.15"/>
    <row r="387" ht="17.25" customHeight="1" x14ac:dyDescent="0.15"/>
    <row r="388" ht="17.25" customHeight="1" x14ac:dyDescent="0.15"/>
    <row r="389" ht="17.25" customHeight="1" x14ac:dyDescent="0.15"/>
    <row r="390" ht="17.25" customHeight="1" x14ac:dyDescent="0.15"/>
    <row r="391" ht="17.25" customHeight="1" x14ac:dyDescent="0.15"/>
    <row r="392" ht="17.25" customHeight="1" x14ac:dyDescent="0.15"/>
    <row r="393" ht="17.25" customHeight="1" x14ac:dyDescent="0.15"/>
    <row r="394" ht="17.25" customHeight="1" x14ac:dyDescent="0.15"/>
    <row r="395" ht="17.25" customHeight="1" x14ac:dyDescent="0.15"/>
    <row r="396" ht="17.25" customHeight="1" x14ac:dyDescent="0.15"/>
    <row r="397" ht="17.25" customHeight="1" x14ac:dyDescent="0.15"/>
    <row r="398" ht="17.25" customHeight="1" x14ac:dyDescent="0.15"/>
    <row r="399" ht="17.25" customHeight="1" x14ac:dyDescent="0.15"/>
    <row r="400" ht="17.25" customHeight="1" x14ac:dyDescent="0.15"/>
    <row r="401" ht="17.25" customHeight="1" x14ac:dyDescent="0.15"/>
    <row r="402" ht="17.25" customHeight="1" x14ac:dyDescent="0.15"/>
    <row r="403" ht="17.25" customHeight="1" x14ac:dyDescent="0.15"/>
    <row r="404" ht="17.25" customHeight="1" x14ac:dyDescent="0.15"/>
    <row r="405" ht="17.25" customHeight="1" x14ac:dyDescent="0.15"/>
    <row r="406" ht="17.25" customHeight="1" x14ac:dyDescent="0.15"/>
    <row r="407" ht="17.25" customHeight="1" x14ac:dyDescent="0.15"/>
    <row r="408" ht="17.25" customHeight="1" x14ac:dyDescent="0.15"/>
    <row r="409" ht="17.25" customHeight="1" x14ac:dyDescent="0.15"/>
    <row r="410" ht="17.25" customHeight="1" x14ac:dyDescent="0.15"/>
    <row r="411" ht="17.25" customHeight="1" x14ac:dyDescent="0.15"/>
    <row r="412" ht="17.25" customHeight="1" x14ac:dyDescent="0.15"/>
    <row r="413" ht="17.25" customHeight="1" x14ac:dyDescent="0.15"/>
    <row r="414" ht="17.25" customHeight="1" x14ac:dyDescent="0.15"/>
    <row r="415" ht="17.25" customHeight="1" x14ac:dyDescent="0.15"/>
    <row r="416" ht="17.25" customHeight="1" x14ac:dyDescent="0.15"/>
    <row r="417" ht="17.25" customHeight="1" x14ac:dyDescent="0.15"/>
    <row r="418" ht="17.25" customHeight="1" x14ac:dyDescent="0.15"/>
    <row r="419" ht="17.25" customHeight="1" x14ac:dyDescent="0.15"/>
    <row r="420" ht="17.25" customHeight="1" x14ac:dyDescent="0.15"/>
    <row r="421" ht="17.25" customHeight="1" x14ac:dyDescent="0.15"/>
    <row r="422" ht="17.25" customHeight="1" x14ac:dyDescent="0.15"/>
    <row r="423" ht="17.25" customHeight="1" x14ac:dyDescent="0.15"/>
    <row r="424" ht="17.25" customHeight="1" x14ac:dyDescent="0.15"/>
    <row r="425" ht="17.25" customHeight="1" x14ac:dyDescent="0.15"/>
    <row r="426" ht="17.25" customHeight="1" x14ac:dyDescent="0.15"/>
    <row r="427" ht="17.25" customHeight="1" x14ac:dyDescent="0.15"/>
    <row r="428" ht="17.25" customHeight="1" x14ac:dyDescent="0.15"/>
    <row r="429" ht="17.25" customHeight="1" x14ac:dyDescent="0.15"/>
    <row r="430" ht="17.25" customHeight="1" x14ac:dyDescent="0.15"/>
    <row r="431" ht="17.25" customHeight="1" x14ac:dyDescent="0.15"/>
    <row r="432" ht="17.25" customHeight="1" x14ac:dyDescent="0.15"/>
    <row r="433" ht="17.25" customHeight="1" x14ac:dyDescent="0.15"/>
    <row r="434" ht="17.25" customHeight="1" x14ac:dyDescent="0.15"/>
    <row r="435" ht="17.25" customHeight="1" x14ac:dyDescent="0.15"/>
    <row r="436" ht="17.25" customHeight="1" x14ac:dyDescent="0.15"/>
    <row r="437" ht="17.25" customHeight="1" x14ac:dyDescent="0.15"/>
    <row r="438" ht="17.25" customHeight="1" x14ac:dyDescent="0.15"/>
    <row r="439" ht="17.25" customHeight="1" x14ac:dyDescent="0.15"/>
    <row r="440" ht="17.25" customHeight="1" x14ac:dyDescent="0.15"/>
    <row r="441" ht="17.25" customHeight="1" x14ac:dyDescent="0.15"/>
    <row r="442" ht="17.25" customHeight="1" x14ac:dyDescent="0.15"/>
    <row r="443" ht="17.25" customHeight="1" x14ac:dyDescent="0.15"/>
    <row r="444" ht="17.25" customHeight="1" x14ac:dyDescent="0.15"/>
    <row r="445" ht="17.25" customHeight="1" x14ac:dyDescent="0.15"/>
    <row r="446" ht="17.25" customHeight="1" x14ac:dyDescent="0.15"/>
    <row r="447" ht="17.25" customHeight="1" x14ac:dyDescent="0.15"/>
    <row r="448" ht="17.25" customHeight="1" x14ac:dyDescent="0.15"/>
    <row r="449" ht="17.25" customHeight="1" x14ac:dyDescent="0.15"/>
    <row r="450" ht="17.25" customHeight="1" x14ac:dyDescent="0.15"/>
    <row r="451" ht="17.25" customHeight="1" x14ac:dyDescent="0.15"/>
    <row r="452" ht="17.25" customHeight="1" x14ac:dyDescent="0.15"/>
    <row r="453" ht="17.25" customHeight="1" x14ac:dyDescent="0.15"/>
    <row r="454" ht="17.25" customHeight="1" x14ac:dyDescent="0.15"/>
    <row r="455" ht="17.25" customHeight="1" x14ac:dyDescent="0.15"/>
    <row r="456" ht="17.25" customHeight="1" x14ac:dyDescent="0.15"/>
    <row r="457" ht="17.25" customHeight="1" x14ac:dyDescent="0.15"/>
    <row r="458" ht="17.25" customHeight="1" x14ac:dyDescent="0.15"/>
    <row r="459" ht="17.25" customHeight="1" x14ac:dyDescent="0.15"/>
    <row r="460" ht="17.25" customHeight="1" x14ac:dyDescent="0.15"/>
    <row r="461" ht="17.25" customHeight="1" x14ac:dyDescent="0.15"/>
    <row r="462" ht="17.25" customHeight="1" x14ac:dyDescent="0.15"/>
    <row r="463" ht="17.25" customHeight="1" x14ac:dyDescent="0.15"/>
    <row r="464" ht="17.25" customHeight="1" x14ac:dyDescent="0.15"/>
    <row r="465" ht="17.25" customHeight="1" x14ac:dyDescent="0.15"/>
    <row r="466" ht="17.25" customHeight="1" x14ac:dyDescent="0.15"/>
    <row r="467" ht="17.25" customHeight="1" x14ac:dyDescent="0.15"/>
    <row r="468" ht="17.25" customHeight="1" x14ac:dyDescent="0.15"/>
    <row r="469" ht="17.25" customHeight="1" x14ac:dyDescent="0.15"/>
    <row r="470" ht="17.25" customHeight="1" x14ac:dyDescent="0.15"/>
    <row r="471" ht="17.25" customHeight="1" x14ac:dyDescent="0.15"/>
    <row r="472" ht="17.25" customHeight="1" x14ac:dyDescent="0.15"/>
    <row r="473" ht="17.25" customHeight="1" x14ac:dyDescent="0.15"/>
    <row r="474" ht="17.25" customHeight="1" x14ac:dyDescent="0.15"/>
    <row r="475" ht="17.25" customHeight="1" x14ac:dyDescent="0.15"/>
    <row r="476" ht="17.25" customHeight="1" x14ac:dyDescent="0.15"/>
    <row r="477" ht="17.25" customHeight="1" x14ac:dyDescent="0.15"/>
    <row r="478" ht="17.25" customHeight="1" x14ac:dyDescent="0.15"/>
    <row r="479" ht="17.25" customHeight="1" x14ac:dyDescent="0.15"/>
    <row r="480" ht="17.25" customHeight="1" x14ac:dyDescent="0.15"/>
    <row r="481" ht="17.25" customHeight="1" x14ac:dyDescent="0.15"/>
    <row r="482" ht="17.25" customHeight="1" x14ac:dyDescent="0.15"/>
    <row r="483" ht="17.25" customHeight="1" x14ac:dyDescent="0.15"/>
    <row r="484" ht="17.25" customHeight="1" x14ac:dyDescent="0.15"/>
    <row r="485" ht="17.25" customHeight="1" x14ac:dyDescent="0.15"/>
    <row r="486" ht="17.25" customHeight="1" x14ac:dyDescent="0.15"/>
    <row r="487" ht="17.25" customHeight="1" x14ac:dyDescent="0.15"/>
    <row r="488" ht="17.25" customHeight="1" x14ac:dyDescent="0.15"/>
    <row r="489" ht="17.25" customHeight="1" x14ac:dyDescent="0.15"/>
    <row r="490" ht="17.25" customHeight="1" x14ac:dyDescent="0.15"/>
    <row r="491" ht="17.25" customHeight="1" x14ac:dyDescent="0.15"/>
    <row r="492" ht="17.25" customHeight="1" x14ac:dyDescent="0.15"/>
    <row r="493" ht="17.25" customHeight="1" x14ac:dyDescent="0.15"/>
    <row r="494" ht="17.25" customHeight="1" x14ac:dyDescent="0.15"/>
    <row r="495" ht="17.25" customHeight="1" x14ac:dyDescent="0.15"/>
    <row r="496" ht="17.25" customHeight="1" x14ac:dyDescent="0.15"/>
    <row r="497" ht="17.25" customHeight="1" x14ac:dyDescent="0.15"/>
    <row r="498" ht="17.25" customHeight="1" x14ac:dyDescent="0.15"/>
    <row r="499" ht="17.25" customHeight="1" x14ac:dyDescent="0.15"/>
    <row r="500" ht="17.25" customHeight="1" x14ac:dyDescent="0.15"/>
    <row r="501" ht="17.25" customHeight="1" x14ac:dyDescent="0.15"/>
    <row r="502" ht="17.25" customHeight="1" x14ac:dyDescent="0.15"/>
    <row r="503" ht="17.25" customHeight="1" x14ac:dyDescent="0.15"/>
    <row r="504" ht="17.25" customHeight="1" x14ac:dyDescent="0.15"/>
    <row r="505" ht="17.25" customHeight="1" x14ac:dyDescent="0.15"/>
    <row r="506" ht="17.25" customHeight="1" x14ac:dyDescent="0.15"/>
    <row r="507" ht="17.25" customHeight="1" x14ac:dyDescent="0.15"/>
    <row r="508" ht="17.25" customHeight="1" x14ac:dyDescent="0.15"/>
    <row r="509" ht="17.25" customHeight="1" x14ac:dyDescent="0.15"/>
    <row r="510" ht="17.25" customHeight="1" x14ac:dyDescent="0.15"/>
    <row r="511" ht="17.25" customHeight="1" x14ac:dyDescent="0.15"/>
    <row r="512" ht="17.25" customHeight="1" x14ac:dyDescent="0.15"/>
    <row r="513" ht="17.25" customHeight="1" x14ac:dyDescent="0.15"/>
    <row r="514" ht="17.25" customHeight="1" x14ac:dyDescent="0.15"/>
    <row r="515" ht="17.25" customHeight="1" x14ac:dyDescent="0.15"/>
    <row r="516" ht="17.25" customHeight="1" x14ac:dyDescent="0.15"/>
    <row r="517" ht="17.25" customHeight="1" x14ac:dyDescent="0.15"/>
    <row r="518" ht="17.25" customHeight="1" x14ac:dyDescent="0.15"/>
    <row r="519" ht="17.25" customHeight="1" x14ac:dyDescent="0.15"/>
    <row r="520" ht="17.25" customHeight="1" x14ac:dyDescent="0.15"/>
    <row r="521" ht="17.25" customHeight="1" x14ac:dyDescent="0.15"/>
    <row r="522" ht="17.25" customHeight="1" x14ac:dyDescent="0.15"/>
    <row r="523" ht="17.25" customHeight="1" x14ac:dyDescent="0.15"/>
    <row r="524" ht="17.25" customHeight="1" x14ac:dyDescent="0.15"/>
    <row r="525" ht="17.25" customHeight="1" x14ac:dyDescent="0.15"/>
    <row r="526" ht="17.25" customHeight="1" x14ac:dyDescent="0.15"/>
    <row r="527" ht="17.25" customHeight="1" x14ac:dyDescent="0.15"/>
    <row r="528" ht="17.25" customHeight="1" x14ac:dyDescent="0.15"/>
    <row r="529" ht="17.25" customHeight="1" x14ac:dyDescent="0.15"/>
    <row r="530" ht="17.25" customHeight="1" x14ac:dyDescent="0.15"/>
    <row r="531" ht="17.25" customHeight="1" x14ac:dyDescent="0.15"/>
    <row r="532" ht="17.25" customHeight="1" x14ac:dyDescent="0.15"/>
    <row r="533" ht="17.25" customHeight="1" x14ac:dyDescent="0.15"/>
    <row r="534" ht="17.25" customHeight="1" x14ac:dyDescent="0.15"/>
    <row r="535" ht="17.25" customHeight="1" x14ac:dyDescent="0.15"/>
    <row r="536" ht="17.25" customHeight="1" x14ac:dyDescent="0.15"/>
    <row r="537" ht="17.25" customHeight="1" x14ac:dyDescent="0.15"/>
    <row r="538" ht="17.25" customHeight="1" x14ac:dyDescent="0.15"/>
    <row r="539" ht="17.25" customHeight="1" x14ac:dyDescent="0.15"/>
    <row r="540" ht="17.25" customHeight="1" x14ac:dyDescent="0.15"/>
    <row r="541" ht="17.25" customHeight="1" x14ac:dyDescent="0.15"/>
    <row r="542" ht="17.25" customHeight="1" x14ac:dyDescent="0.15"/>
    <row r="543" ht="17.25" customHeight="1" x14ac:dyDescent="0.15"/>
    <row r="544" ht="17.25" customHeight="1" x14ac:dyDescent="0.15"/>
    <row r="545" ht="17.25" customHeight="1" x14ac:dyDescent="0.15"/>
    <row r="546" ht="17.25" customHeight="1" x14ac:dyDescent="0.15"/>
    <row r="547" ht="17.25" customHeight="1" x14ac:dyDescent="0.15"/>
    <row r="548" ht="17.25" customHeight="1" x14ac:dyDescent="0.15"/>
    <row r="549" ht="17.25" customHeight="1" x14ac:dyDescent="0.15"/>
    <row r="550" ht="17.25" customHeight="1" x14ac:dyDescent="0.15"/>
    <row r="551" ht="17.25" customHeight="1" x14ac:dyDescent="0.15"/>
    <row r="552" ht="17.25" customHeight="1" x14ac:dyDescent="0.15"/>
    <row r="553" ht="17.25" customHeight="1" x14ac:dyDescent="0.15"/>
    <row r="554" ht="17.25" customHeight="1" x14ac:dyDescent="0.15"/>
    <row r="555" ht="17.25" customHeight="1" x14ac:dyDescent="0.15"/>
    <row r="556" ht="17.25" customHeight="1" x14ac:dyDescent="0.15"/>
    <row r="557" ht="17.25" customHeight="1" x14ac:dyDescent="0.15"/>
    <row r="558" ht="17.25" customHeight="1" x14ac:dyDescent="0.15"/>
    <row r="559" ht="17.25" customHeight="1" x14ac:dyDescent="0.15"/>
    <row r="560" ht="17.25" customHeight="1" x14ac:dyDescent="0.15"/>
    <row r="561" ht="17.25" customHeight="1" x14ac:dyDescent="0.15"/>
    <row r="562" ht="17.25" customHeight="1" x14ac:dyDescent="0.15"/>
    <row r="563" ht="17.25" customHeight="1" x14ac:dyDescent="0.15"/>
    <row r="564" ht="17.25" customHeight="1" x14ac:dyDescent="0.15"/>
    <row r="565" ht="17.25" customHeight="1" x14ac:dyDescent="0.15"/>
    <row r="566" ht="17.25" customHeight="1" x14ac:dyDescent="0.15"/>
    <row r="567" ht="17.25" customHeight="1" x14ac:dyDescent="0.15"/>
    <row r="568" ht="17.25" customHeight="1" x14ac:dyDescent="0.15"/>
    <row r="569" ht="17.25" customHeight="1" x14ac:dyDescent="0.15"/>
    <row r="570" ht="17.25" customHeight="1" x14ac:dyDescent="0.15"/>
    <row r="571" ht="17.25" customHeight="1" x14ac:dyDescent="0.15"/>
    <row r="572" ht="17.25" customHeight="1" x14ac:dyDescent="0.15"/>
    <row r="573" ht="17.25" customHeight="1" x14ac:dyDescent="0.15"/>
    <row r="574" ht="17.25" customHeight="1" x14ac:dyDescent="0.15"/>
    <row r="575" ht="17.25" customHeight="1" x14ac:dyDescent="0.15"/>
    <row r="576" ht="17.25" customHeight="1" x14ac:dyDescent="0.15"/>
    <row r="577" ht="17.25" customHeight="1" x14ac:dyDescent="0.15"/>
    <row r="578" ht="17.25" customHeight="1" x14ac:dyDescent="0.15"/>
    <row r="579" ht="17.25" customHeight="1" x14ac:dyDescent="0.15"/>
    <row r="580" ht="17.25" customHeight="1" x14ac:dyDescent="0.15"/>
    <row r="581" ht="17.25" customHeight="1" x14ac:dyDescent="0.15"/>
    <row r="582" ht="17.25" customHeight="1" x14ac:dyDescent="0.15"/>
    <row r="583" ht="17.25" customHeight="1" x14ac:dyDescent="0.15"/>
    <row r="584" ht="17.25" customHeight="1" x14ac:dyDescent="0.15"/>
    <row r="585" ht="17.25" customHeight="1" x14ac:dyDescent="0.15"/>
    <row r="586" ht="17.25" customHeight="1" x14ac:dyDescent="0.15"/>
    <row r="587" ht="17.25" customHeight="1" x14ac:dyDescent="0.15"/>
    <row r="588" ht="17.25" customHeight="1" x14ac:dyDescent="0.15"/>
    <row r="589" ht="17.25" customHeight="1" x14ac:dyDescent="0.15"/>
    <row r="590" ht="17.25" customHeight="1" x14ac:dyDescent="0.15"/>
    <row r="591" ht="17.25" customHeight="1" x14ac:dyDescent="0.15"/>
    <row r="592" ht="17.25" customHeight="1" x14ac:dyDescent="0.15"/>
    <row r="593" ht="17.25" customHeight="1" x14ac:dyDescent="0.15"/>
    <row r="594" ht="17.25" customHeight="1" x14ac:dyDescent="0.15"/>
    <row r="595" ht="17.25" customHeight="1" x14ac:dyDescent="0.15"/>
    <row r="596" ht="17.25" customHeight="1" x14ac:dyDescent="0.15"/>
    <row r="597" ht="17.25" customHeight="1" x14ac:dyDescent="0.15"/>
    <row r="598" ht="17.25" customHeight="1" x14ac:dyDescent="0.15"/>
    <row r="599" ht="17.25" customHeight="1" x14ac:dyDescent="0.15"/>
    <row r="600" ht="17.25" customHeight="1" x14ac:dyDescent="0.15"/>
    <row r="601" ht="17.25" customHeight="1" x14ac:dyDescent="0.15"/>
    <row r="602" ht="17.25" customHeight="1" x14ac:dyDescent="0.15"/>
    <row r="603" ht="17.25" customHeight="1" x14ac:dyDescent="0.15"/>
    <row r="604" ht="17.25" customHeight="1" x14ac:dyDescent="0.15"/>
    <row r="605" ht="17.25" customHeight="1" x14ac:dyDescent="0.15"/>
    <row r="606" ht="17.25" customHeight="1" x14ac:dyDescent="0.15"/>
    <row r="607" ht="17.25" customHeight="1" x14ac:dyDescent="0.15"/>
    <row r="608" ht="17.25" customHeight="1" x14ac:dyDescent="0.15"/>
    <row r="609" ht="17.25" customHeight="1" x14ac:dyDescent="0.15"/>
    <row r="610" ht="17.25" customHeight="1" x14ac:dyDescent="0.15"/>
    <row r="611" ht="17.25" customHeight="1" x14ac:dyDescent="0.15"/>
    <row r="612" ht="17.25" customHeight="1" x14ac:dyDescent="0.15"/>
    <row r="613" ht="17.25" customHeight="1" x14ac:dyDescent="0.15"/>
    <row r="614" ht="17.25" customHeight="1" x14ac:dyDescent="0.15"/>
    <row r="615" ht="17.25" customHeight="1" x14ac:dyDescent="0.15"/>
    <row r="616" ht="17.25" customHeight="1" x14ac:dyDescent="0.15"/>
    <row r="617" ht="17.25" customHeight="1" x14ac:dyDescent="0.15"/>
    <row r="618" ht="17.25" customHeight="1" x14ac:dyDescent="0.15"/>
    <row r="619" ht="17.25" customHeight="1" x14ac:dyDescent="0.15"/>
    <row r="620" ht="17.25" customHeight="1" x14ac:dyDescent="0.15"/>
    <row r="621" ht="17.25" customHeight="1" x14ac:dyDescent="0.15"/>
    <row r="622" ht="17.25" customHeight="1" x14ac:dyDescent="0.15"/>
    <row r="623" ht="17.25" customHeight="1" x14ac:dyDescent="0.15"/>
    <row r="624" ht="17.25" customHeight="1" x14ac:dyDescent="0.15"/>
    <row r="625" ht="17.25" customHeight="1" x14ac:dyDescent="0.15"/>
    <row r="626" ht="17.25" customHeight="1" x14ac:dyDescent="0.15"/>
    <row r="627" ht="17.25" customHeight="1" x14ac:dyDescent="0.15"/>
    <row r="628" ht="17.25" customHeight="1" x14ac:dyDescent="0.15"/>
    <row r="629" ht="17.25" customHeight="1" x14ac:dyDescent="0.15"/>
    <row r="630" ht="17.25" customHeight="1" x14ac:dyDescent="0.15"/>
    <row r="631" ht="17.25" customHeight="1" x14ac:dyDescent="0.15"/>
    <row r="632" ht="17.25" customHeight="1" x14ac:dyDescent="0.15"/>
    <row r="633" ht="17.25" customHeight="1" x14ac:dyDescent="0.15"/>
    <row r="634" ht="17.25" customHeight="1" x14ac:dyDescent="0.15"/>
    <row r="635" ht="17.25" customHeight="1" x14ac:dyDescent="0.15"/>
    <row r="636" ht="17.25" customHeight="1" x14ac:dyDescent="0.15"/>
    <row r="637" ht="17.25" customHeight="1" x14ac:dyDescent="0.15"/>
    <row r="638" ht="17.25" customHeight="1" x14ac:dyDescent="0.15"/>
    <row r="639" ht="17.25" customHeight="1" x14ac:dyDescent="0.15"/>
    <row r="640" ht="17.25" customHeight="1" x14ac:dyDescent="0.15"/>
    <row r="641" ht="17.25" customHeight="1" x14ac:dyDescent="0.15"/>
    <row r="642" ht="17.25" customHeight="1" x14ac:dyDescent="0.15"/>
    <row r="643" ht="17.25" customHeight="1" x14ac:dyDescent="0.15"/>
    <row r="644" ht="17.25" customHeight="1" x14ac:dyDescent="0.15"/>
    <row r="645" ht="17.25" customHeight="1" x14ac:dyDescent="0.15"/>
    <row r="646" ht="17.25" customHeight="1" x14ac:dyDescent="0.15"/>
    <row r="647" ht="17.25" customHeight="1" x14ac:dyDescent="0.15"/>
    <row r="648" ht="17.25" customHeight="1" x14ac:dyDescent="0.15"/>
    <row r="649" ht="17.25" customHeight="1" x14ac:dyDescent="0.15"/>
    <row r="650" ht="17.25" customHeight="1" x14ac:dyDescent="0.15"/>
    <row r="651" ht="17.25" customHeight="1" x14ac:dyDescent="0.15"/>
    <row r="652" ht="17.25" customHeight="1" x14ac:dyDescent="0.15"/>
    <row r="653" ht="17.25" customHeight="1" x14ac:dyDescent="0.15"/>
    <row r="654" ht="17.25" customHeight="1" x14ac:dyDescent="0.15"/>
    <row r="655" ht="17.25" customHeight="1" x14ac:dyDescent="0.15"/>
    <row r="656" ht="17.25" customHeight="1" x14ac:dyDescent="0.15"/>
    <row r="657" ht="17.25" customHeight="1" x14ac:dyDescent="0.15"/>
    <row r="658" ht="17.25" customHeight="1" x14ac:dyDescent="0.15"/>
    <row r="659" ht="17.25" customHeight="1" x14ac:dyDescent="0.15"/>
    <row r="660" ht="17.25" customHeight="1" x14ac:dyDescent="0.15"/>
    <row r="661" ht="17.25" customHeight="1" x14ac:dyDescent="0.15"/>
    <row r="662" ht="17.25" customHeight="1" x14ac:dyDescent="0.15"/>
    <row r="663" ht="17.25" customHeight="1" x14ac:dyDescent="0.15"/>
    <row r="664" ht="17.25" customHeight="1" x14ac:dyDescent="0.15"/>
    <row r="665" ht="17.25" customHeight="1" x14ac:dyDescent="0.15"/>
    <row r="666" ht="17.25" customHeight="1" x14ac:dyDescent="0.15"/>
    <row r="667" ht="17.25" customHeight="1" x14ac:dyDescent="0.15"/>
    <row r="668" ht="17.25" customHeight="1" x14ac:dyDescent="0.15"/>
    <row r="669" ht="17.25" customHeight="1" x14ac:dyDescent="0.15"/>
    <row r="670" ht="17.25" customHeight="1" x14ac:dyDescent="0.15"/>
    <row r="671" ht="17.25" customHeight="1" x14ac:dyDescent="0.15"/>
    <row r="672" ht="17.25" customHeight="1" x14ac:dyDescent="0.15"/>
    <row r="673" ht="17.25" customHeight="1" x14ac:dyDescent="0.15"/>
    <row r="674" ht="17.25" customHeight="1" x14ac:dyDescent="0.15"/>
    <row r="675" ht="17.25" customHeight="1" x14ac:dyDescent="0.15"/>
    <row r="676" ht="17.25" customHeight="1" x14ac:dyDescent="0.15"/>
    <row r="677" ht="17.25" customHeight="1" x14ac:dyDescent="0.15"/>
    <row r="678" ht="17.25" customHeight="1" x14ac:dyDescent="0.15"/>
    <row r="679" ht="17.25" customHeight="1" x14ac:dyDescent="0.15"/>
    <row r="680" ht="17.25" customHeight="1" x14ac:dyDescent="0.15"/>
    <row r="681" ht="17.25" customHeight="1" x14ac:dyDescent="0.15"/>
    <row r="682" ht="17.25" customHeight="1" x14ac:dyDescent="0.15"/>
    <row r="683" ht="17.25" customHeight="1" x14ac:dyDescent="0.15"/>
    <row r="684" ht="17.25" customHeight="1" x14ac:dyDescent="0.15"/>
    <row r="685" ht="17.25" customHeight="1" x14ac:dyDescent="0.15"/>
    <row r="686" ht="17.25" customHeight="1" x14ac:dyDescent="0.15"/>
    <row r="687" ht="17.25" customHeight="1" x14ac:dyDescent="0.15"/>
    <row r="688" ht="17.25" customHeight="1" x14ac:dyDescent="0.15"/>
    <row r="689" ht="17.25" customHeight="1" x14ac:dyDescent="0.15"/>
    <row r="690" ht="17.25" customHeight="1" x14ac:dyDescent="0.15"/>
    <row r="691" ht="17.25" customHeight="1" x14ac:dyDescent="0.15"/>
    <row r="692" ht="17.25" customHeight="1" x14ac:dyDescent="0.15"/>
    <row r="693" ht="17.25" customHeight="1" x14ac:dyDescent="0.15"/>
    <row r="694" ht="17.25" customHeight="1" x14ac:dyDescent="0.15"/>
    <row r="695" ht="17.25" customHeight="1" x14ac:dyDescent="0.15"/>
    <row r="696" ht="17.25" customHeight="1" x14ac:dyDescent="0.15"/>
    <row r="697" ht="17.25" customHeight="1" x14ac:dyDescent="0.15"/>
    <row r="698" ht="17.25" customHeight="1" x14ac:dyDescent="0.15"/>
    <row r="699" ht="17.25" customHeight="1" x14ac:dyDescent="0.15"/>
    <row r="700" ht="17.25" customHeight="1" x14ac:dyDescent="0.15"/>
    <row r="701" ht="17.25" customHeight="1" x14ac:dyDescent="0.15"/>
    <row r="702" ht="17.25" customHeight="1" x14ac:dyDescent="0.15"/>
    <row r="703" ht="17.25" customHeight="1" x14ac:dyDescent="0.15"/>
    <row r="704" ht="17.25" customHeight="1" x14ac:dyDescent="0.15"/>
    <row r="705" ht="17.25" customHeight="1" x14ac:dyDescent="0.15"/>
    <row r="706" ht="17.25" customHeight="1" x14ac:dyDescent="0.15"/>
    <row r="707" ht="17.25" customHeight="1" x14ac:dyDescent="0.15"/>
    <row r="708" ht="17.25" customHeight="1" x14ac:dyDescent="0.15"/>
    <row r="709" ht="17.25" customHeight="1" x14ac:dyDescent="0.15"/>
    <row r="710" ht="17.25" customHeight="1" x14ac:dyDescent="0.15"/>
    <row r="711" ht="17.25" customHeight="1" x14ac:dyDescent="0.15"/>
    <row r="712" ht="17.25" customHeight="1" x14ac:dyDescent="0.15"/>
    <row r="713" ht="17.25" customHeight="1" x14ac:dyDescent="0.15"/>
    <row r="714" ht="17.25" customHeight="1" x14ac:dyDescent="0.15"/>
    <row r="715" ht="17.25" customHeight="1" x14ac:dyDescent="0.15"/>
    <row r="716" ht="17.25" customHeight="1" x14ac:dyDescent="0.15"/>
    <row r="717" ht="17.25" customHeight="1" x14ac:dyDescent="0.15"/>
    <row r="718" ht="17.25" customHeight="1" x14ac:dyDescent="0.15"/>
    <row r="719" ht="17.25" customHeight="1" x14ac:dyDescent="0.15"/>
    <row r="720" ht="17.25" customHeight="1" x14ac:dyDescent="0.15"/>
    <row r="721" ht="17.25" customHeight="1" x14ac:dyDescent="0.15"/>
    <row r="722" ht="17.25" customHeight="1" x14ac:dyDescent="0.15"/>
    <row r="723" ht="17.25" customHeight="1" x14ac:dyDescent="0.15"/>
    <row r="724" ht="17.25" customHeight="1" x14ac:dyDescent="0.15"/>
    <row r="725" ht="17.25" customHeight="1" x14ac:dyDescent="0.15"/>
    <row r="726" ht="17.25" customHeight="1" x14ac:dyDescent="0.15"/>
    <row r="727" ht="17.25" customHeight="1" x14ac:dyDescent="0.15"/>
    <row r="728" ht="17.25" customHeight="1" x14ac:dyDescent="0.15"/>
    <row r="729" ht="17.25" customHeight="1" x14ac:dyDescent="0.15"/>
    <row r="730" ht="17.25" customHeight="1" x14ac:dyDescent="0.15"/>
    <row r="731" ht="17.25" customHeight="1" x14ac:dyDescent="0.15"/>
    <row r="732" ht="17.25" customHeight="1" x14ac:dyDescent="0.15"/>
    <row r="733" ht="17.25" customHeight="1" x14ac:dyDescent="0.15"/>
    <row r="734" ht="17.25" customHeight="1" x14ac:dyDescent="0.15"/>
    <row r="735" ht="17.25" customHeight="1" x14ac:dyDescent="0.15"/>
    <row r="736" ht="17.25" customHeight="1" x14ac:dyDescent="0.15"/>
    <row r="737" ht="17.25" customHeight="1" x14ac:dyDescent="0.15"/>
    <row r="738" ht="17.25" customHeight="1" x14ac:dyDescent="0.15"/>
    <row r="739" ht="17.25" customHeight="1" x14ac:dyDescent="0.15"/>
    <row r="740" ht="17.25" customHeight="1" x14ac:dyDescent="0.15"/>
    <row r="741" ht="17.25" customHeight="1" x14ac:dyDescent="0.15"/>
    <row r="742" ht="17.25" customHeight="1" x14ac:dyDescent="0.15"/>
    <row r="743" ht="17.25" customHeight="1" x14ac:dyDescent="0.15"/>
    <row r="744" ht="17.25" customHeight="1" x14ac:dyDescent="0.15"/>
    <row r="745" ht="17.25" customHeight="1" x14ac:dyDescent="0.15"/>
    <row r="746" ht="17.25" customHeight="1" x14ac:dyDescent="0.15"/>
    <row r="747" ht="17.25" customHeight="1" x14ac:dyDescent="0.15"/>
    <row r="748" ht="17.25" customHeight="1" x14ac:dyDescent="0.15"/>
    <row r="749" ht="17.25" customHeight="1" x14ac:dyDescent="0.15"/>
    <row r="750" ht="17.25" customHeight="1" x14ac:dyDescent="0.15"/>
    <row r="751" ht="17.25" customHeight="1" x14ac:dyDescent="0.15"/>
    <row r="752" ht="17.25" customHeight="1" x14ac:dyDescent="0.15"/>
    <row r="753" ht="17.25" customHeight="1" x14ac:dyDescent="0.15"/>
    <row r="754" ht="17.25" customHeight="1" x14ac:dyDescent="0.15"/>
    <row r="755" ht="17.25" customHeight="1" x14ac:dyDescent="0.15"/>
    <row r="756" ht="17.25" customHeight="1" x14ac:dyDescent="0.15"/>
    <row r="757" ht="17.25" customHeight="1" x14ac:dyDescent="0.15"/>
    <row r="758" ht="17.25" customHeight="1" x14ac:dyDescent="0.15"/>
    <row r="759" ht="17.25" customHeight="1" x14ac:dyDescent="0.15"/>
    <row r="760" ht="17.25" customHeight="1" x14ac:dyDescent="0.15"/>
    <row r="761" ht="17.25" customHeight="1" x14ac:dyDescent="0.15"/>
    <row r="762" ht="17.25" customHeight="1" x14ac:dyDescent="0.15"/>
    <row r="763" ht="17.25" customHeight="1" x14ac:dyDescent="0.15"/>
    <row r="764" ht="17.25" customHeight="1" x14ac:dyDescent="0.15"/>
    <row r="765" ht="17.25" customHeight="1" x14ac:dyDescent="0.15"/>
    <row r="766" ht="17.25" customHeight="1" x14ac:dyDescent="0.15"/>
    <row r="767" ht="17.25" customHeight="1" x14ac:dyDescent="0.15"/>
    <row r="768" ht="17.25" customHeight="1" x14ac:dyDescent="0.15"/>
    <row r="769" ht="17.25" customHeight="1" x14ac:dyDescent="0.15"/>
    <row r="770" ht="17.25" customHeight="1" x14ac:dyDescent="0.15"/>
    <row r="771" ht="17.25" customHeight="1" x14ac:dyDescent="0.15"/>
    <row r="772" ht="17.25" customHeight="1" x14ac:dyDescent="0.15"/>
    <row r="773" ht="17.25" customHeight="1" x14ac:dyDescent="0.15"/>
    <row r="774" ht="17.25" customHeight="1" x14ac:dyDescent="0.15"/>
    <row r="775" ht="17.25" customHeight="1" x14ac:dyDescent="0.15"/>
    <row r="776" ht="17.25" customHeight="1" x14ac:dyDescent="0.15"/>
    <row r="777" ht="17.25" customHeight="1" x14ac:dyDescent="0.15"/>
    <row r="778" ht="17.25" customHeight="1" x14ac:dyDescent="0.15"/>
    <row r="779" ht="17.25" customHeight="1" x14ac:dyDescent="0.15"/>
    <row r="780" ht="17.25" customHeight="1" x14ac:dyDescent="0.15"/>
    <row r="781" ht="17.25" customHeight="1" x14ac:dyDescent="0.15"/>
    <row r="782" ht="17.25" customHeight="1" x14ac:dyDescent="0.15"/>
    <row r="783" ht="17.25" customHeight="1" x14ac:dyDescent="0.15"/>
    <row r="784" ht="17.25" customHeight="1" x14ac:dyDescent="0.15"/>
    <row r="785" ht="17.25" customHeight="1" x14ac:dyDescent="0.15"/>
    <row r="786" ht="17.25" customHeight="1" x14ac:dyDescent="0.15"/>
    <row r="787" ht="17.25" customHeight="1" x14ac:dyDescent="0.15"/>
    <row r="788" ht="17.25" customHeight="1" x14ac:dyDescent="0.15"/>
    <row r="789" ht="17.25" customHeight="1" x14ac:dyDescent="0.15"/>
    <row r="790" ht="17.25" customHeight="1" x14ac:dyDescent="0.15"/>
    <row r="791" ht="17.25" customHeight="1" x14ac:dyDescent="0.15"/>
    <row r="792" ht="17.25" customHeight="1" x14ac:dyDescent="0.15"/>
    <row r="793" ht="17.25" customHeight="1" x14ac:dyDescent="0.15"/>
    <row r="794" ht="17.25" customHeight="1" x14ac:dyDescent="0.15"/>
    <row r="795" ht="17.25" customHeight="1" x14ac:dyDescent="0.15"/>
    <row r="796" ht="17.25" customHeight="1" x14ac:dyDescent="0.15"/>
    <row r="797" ht="17.25" customHeight="1" x14ac:dyDescent="0.15"/>
    <row r="798" ht="17.25" customHeight="1" x14ac:dyDescent="0.15"/>
    <row r="799" ht="17.25" customHeight="1" x14ac:dyDescent="0.15"/>
    <row r="800" ht="17.25" customHeight="1" x14ac:dyDescent="0.15"/>
    <row r="801" ht="17.25" customHeight="1" x14ac:dyDescent="0.15"/>
    <row r="802" ht="17.25" customHeight="1" x14ac:dyDescent="0.15"/>
    <row r="803" ht="17.25" customHeight="1" x14ac:dyDescent="0.15"/>
    <row r="804" ht="17.25" customHeight="1" x14ac:dyDescent="0.15"/>
    <row r="805" ht="17.25" customHeight="1" x14ac:dyDescent="0.15"/>
    <row r="806" ht="17.25" customHeight="1" x14ac:dyDescent="0.15"/>
    <row r="807" ht="17.25" customHeight="1" x14ac:dyDescent="0.15"/>
    <row r="808" ht="17.25" customHeight="1" x14ac:dyDescent="0.15"/>
    <row r="809" ht="17.25" customHeight="1" x14ac:dyDescent="0.15"/>
    <row r="810" ht="17.25" customHeight="1" x14ac:dyDescent="0.15"/>
    <row r="811" ht="17.25" customHeight="1" x14ac:dyDescent="0.15"/>
    <row r="812" ht="17.25" customHeight="1" x14ac:dyDescent="0.15"/>
    <row r="813" ht="17.25" customHeight="1" x14ac:dyDescent="0.15"/>
    <row r="814" ht="17.25" customHeight="1" x14ac:dyDescent="0.15"/>
    <row r="815" ht="17.25" customHeight="1" x14ac:dyDescent="0.15"/>
    <row r="816" ht="17.25" customHeight="1" x14ac:dyDescent="0.15"/>
    <row r="817" ht="17.25" customHeight="1" x14ac:dyDescent="0.15"/>
    <row r="818" ht="17.25" customHeight="1" x14ac:dyDescent="0.15"/>
    <row r="819" ht="17.25" customHeight="1" x14ac:dyDescent="0.15"/>
    <row r="820" ht="17.25" customHeight="1" x14ac:dyDescent="0.15"/>
    <row r="821" ht="17.25" customHeight="1" x14ac:dyDescent="0.15"/>
    <row r="822" ht="17.25" customHeight="1" x14ac:dyDescent="0.15"/>
    <row r="823" ht="17.25" customHeight="1" x14ac:dyDescent="0.15"/>
    <row r="824" ht="17.25" customHeight="1" x14ac:dyDescent="0.15"/>
    <row r="825" ht="17.25" customHeight="1" x14ac:dyDescent="0.15"/>
    <row r="826" ht="17.25" customHeight="1" x14ac:dyDescent="0.15"/>
    <row r="827" ht="17.25" customHeight="1" x14ac:dyDescent="0.15"/>
    <row r="828" ht="17.25" customHeight="1" x14ac:dyDescent="0.15"/>
    <row r="829" ht="17.25" customHeight="1" x14ac:dyDescent="0.15"/>
    <row r="830" ht="17.25" customHeight="1" x14ac:dyDescent="0.15"/>
    <row r="831" ht="17.25" customHeight="1" x14ac:dyDescent="0.15"/>
    <row r="832" ht="17.25" customHeight="1" x14ac:dyDescent="0.15"/>
    <row r="833" ht="17.25" customHeight="1" x14ac:dyDescent="0.15"/>
    <row r="834" ht="17.25" customHeight="1" x14ac:dyDescent="0.15"/>
    <row r="835" ht="17.25" customHeight="1" x14ac:dyDescent="0.15"/>
    <row r="836" ht="17.25" customHeight="1" x14ac:dyDescent="0.15"/>
    <row r="837" ht="17.25" customHeight="1" x14ac:dyDescent="0.15"/>
    <row r="838" ht="17.25" customHeight="1" x14ac:dyDescent="0.15"/>
    <row r="839" ht="17.25" customHeight="1" x14ac:dyDescent="0.15"/>
    <row r="840" ht="17.25" customHeight="1" x14ac:dyDescent="0.15"/>
    <row r="841" ht="17.25" customHeight="1" x14ac:dyDescent="0.15"/>
    <row r="842" ht="17.25" customHeight="1" x14ac:dyDescent="0.15"/>
    <row r="843" ht="17.25" customHeight="1" x14ac:dyDescent="0.15"/>
    <row r="844" ht="17.25" customHeight="1" x14ac:dyDescent="0.15"/>
    <row r="845" ht="17.25" customHeight="1" x14ac:dyDescent="0.15"/>
    <row r="846" ht="17.25" customHeight="1" x14ac:dyDescent="0.15"/>
    <row r="847" ht="17.25" customHeight="1" x14ac:dyDescent="0.15"/>
    <row r="848" ht="17.25" customHeight="1" x14ac:dyDescent="0.15"/>
    <row r="849" ht="17.25" customHeight="1" x14ac:dyDescent="0.15"/>
    <row r="850" ht="17.25" customHeight="1" x14ac:dyDescent="0.15"/>
    <row r="851" ht="17.25" customHeight="1" x14ac:dyDescent="0.15"/>
    <row r="852" ht="17.25" customHeight="1" x14ac:dyDescent="0.15"/>
    <row r="853" ht="17.25" customHeight="1" x14ac:dyDescent="0.15"/>
    <row r="854" ht="17.25" customHeight="1" x14ac:dyDescent="0.15"/>
    <row r="855" ht="17.25" customHeight="1" x14ac:dyDescent="0.15"/>
    <row r="856" ht="17.25" customHeight="1" x14ac:dyDescent="0.15"/>
    <row r="857" ht="17.25" customHeight="1" x14ac:dyDescent="0.15"/>
    <row r="858" ht="17.25" customHeight="1" x14ac:dyDescent="0.15"/>
    <row r="859" ht="17.25" customHeight="1" x14ac:dyDescent="0.15"/>
    <row r="860" ht="17.25" customHeight="1" x14ac:dyDescent="0.15"/>
    <row r="861" ht="17.25" customHeight="1" x14ac:dyDescent="0.15"/>
    <row r="862" ht="17.25" customHeight="1" x14ac:dyDescent="0.15"/>
    <row r="863" ht="17.25" customHeight="1" x14ac:dyDescent="0.15"/>
    <row r="864" ht="17.25" customHeight="1" x14ac:dyDescent="0.15"/>
    <row r="865" ht="17.25" customHeight="1" x14ac:dyDescent="0.15"/>
    <row r="866" ht="17.25" customHeight="1" x14ac:dyDescent="0.15"/>
    <row r="867" ht="17.25" customHeight="1" x14ac:dyDescent="0.15"/>
    <row r="868" ht="17.25" customHeight="1" x14ac:dyDescent="0.15"/>
    <row r="869" ht="17.25" customHeight="1" x14ac:dyDescent="0.15"/>
    <row r="870" ht="17.25" customHeight="1" x14ac:dyDescent="0.15"/>
    <row r="871" ht="17.25" customHeight="1" x14ac:dyDescent="0.15"/>
    <row r="872" ht="17.25" customHeight="1" x14ac:dyDescent="0.15"/>
    <row r="873" ht="17.25" customHeight="1" x14ac:dyDescent="0.15"/>
    <row r="874" ht="17.25" customHeight="1" x14ac:dyDescent="0.15"/>
    <row r="875" ht="17.25" customHeight="1" x14ac:dyDescent="0.15"/>
    <row r="876" ht="17.25" customHeight="1" x14ac:dyDescent="0.15"/>
    <row r="877" ht="17.25" customHeight="1" x14ac:dyDescent="0.15"/>
    <row r="878" ht="17.25" customHeight="1" x14ac:dyDescent="0.15"/>
    <row r="879" ht="17.25" customHeight="1" x14ac:dyDescent="0.15"/>
    <row r="880" ht="17.25" customHeight="1" x14ac:dyDescent="0.15"/>
    <row r="881" ht="17.25" customHeight="1" x14ac:dyDescent="0.15"/>
    <row r="882" ht="17.25" customHeight="1" x14ac:dyDescent="0.15"/>
    <row r="883" ht="17.25" customHeight="1" x14ac:dyDescent="0.15"/>
    <row r="884" ht="17.25" customHeight="1" x14ac:dyDescent="0.15"/>
    <row r="885" ht="17.25" customHeight="1" x14ac:dyDescent="0.15"/>
    <row r="886" ht="17.25" customHeight="1" x14ac:dyDescent="0.15"/>
    <row r="887" ht="17.25" customHeight="1" x14ac:dyDescent="0.15"/>
    <row r="888" ht="17.25" customHeight="1" x14ac:dyDescent="0.15"/>
    <row r="889" ht="17.25" customHeight="1" x14ac:dyDescent="0.15"/>
    <row r="890" ht="17.25" customHeight="1" x14ac:dyDescent="0.15"/>
    <row r="891" ht="17.25" customHeight="1" x14ac:dyDescent="0.15"/>
    <row r="892" ht="17.25" customHeight="1" x14ac:dyDescent="0.15"/>
    <row r="893" ht="17.25" customHeight="1" x14ac:dyDescent="0.15"/>
    <row r="894" ht="17.25" customHeight="1" x14ac:dyDescent="0.15"/>
    <row r="895" ht="17.25" customHeight="1" x14ac:dyDescent="0.15"/>
    <row r="896" ht="17.25" customHeight="1" x14ac:dyDescent="0.15"/>
    <row r="897" ht="17.25" customHeight="1" x14ac:dyDescent="0.15"/>
    <row r="898" ht="17.25" customHeight="1" x14ac:dyDescent="0.15"/>
    <row r="899" ht="17.25" customHeight="1" x14ac:dyDescent="0.15"/>
    <row r="900" ht="17.25" customHeight="1" x14ac:dyDescent="0.15"/>
    <row r="901" ht="17.25" customHeight="1" x14ac:dyDescent="0.15"/>
    <row r="902" ht="17.25" customHeight="1" x14ac:dyDescent="0.15"/>
    <row r="903" ht="17.25" customHeight="1" x14ac:dyDescent="0.15"/>
    <row r="904" ht="17.25" customHeight="1" x14ac:dyDescent="0.15"/>
    <row r="905" ht="17.25" customHeight="1" x14ac:dyDescent="0.15"/>
    <row r="906" ht="17.25" customHeight="1" x14ac:dyDescent="0.15"/>
    <row r="907" ht="17.25" customHeight="1" x14ac:dyDescent="0.15"/>
    <row r="908" ht="17.25" customHeight="1" x14ac:dyDescent="0.15"/>
    <row r="909" ht="17.25" customHeight="1" x14ac:dyDescent="0.15"/>
    <row r="910" ht="17.25" customHeight="1" x14ac:dyDescent="0.15"/>
    <row r="911" ht="17.25" customHeight="1" x14ac:dyDescent="0.15"/>
    <row r="912" ht="17.25" customHeight="1" x14ac:dyDescent="0.15"/>
    <row r="913" ht="17.25" customHeight="1" x14ac:dyDescent="0.15"/>
    <row r="914" ht="17.25" customHeight="1" x14ac:dyDescent="0.15"/>
    <row r="915" ht="17.25" customHeight="1" x14ac:dyDescent="0.15"/>
    <row r="916" ht="17.25" customHeight="1" x14ac:dyDescent="0.15"/>
    <row r="917" ht="17.25" customHeight="1" x14ac:dyDescent="0.15"/>
    <row r="918" ht="17.25" customHeight="1" x14ac:dyDescent="0.15"/>
    <row r="919" ht="17.25" customHeight="1" x14ac:dyDescent="0.15"/>
    <row r="920" ht="17.25" customHeight="1" x14ac:dyDescent="0.15"/>
    <row r="921" ht="17.25" customHeight="1" x14ac:dyDescent="0.15"/>
    <row r="922" ht="17.25" customHeight="1" x14ac:dyDescent="0.15"/>
    <row r="923" ht="17.25" customHeight="1" x14ac:dyDescent="0.15"/>
    <row r="924" ht="17.25" customHeight="1" x14ac:dyDescent="0.15"/>
    <row r="925" ht="17.25" customHeight="1" x14ac:dyDescent="0.15"/>
    <row r="926" ht="17.25" customHeight="1" x14ac:dyDescent="0.15"/>
    <row r="927" ht="17.25" customHeight="1" x14ac:dyDescent="0.15"/>
    <row r="928" ht="17.25" customHeight="1" x14ac:dyDescent="0.15"/>
    <row r="929" ht="17.25" customHeight="1" x14ac:dyDescent="0.15"/>
    <row r="930" ht="17.25" customHeight="1" x14ac:dyDescent="0.15"/>
    <row r="931" ht="17.25" customHeight="1" x14ac:dyDescent="0.15"/>
    <row r="932" ht="17.25" customHeight="1" x14ac:dyDescent="0.15"/>
    <row r="933" ht="17.25" customHeight="1" x14ac:dyDescent="0.15"/>
    <row r="934" ht="17.25" customHeight="1" x14ac:dyDescent="0.15"/>
    <row r="935" ht="17.25" customHeight="1" x14ac:dyDescent="0.15"/>
    <row r="936" ht="17.25" customHeight="1" x14ac:dyDescent="0.15"/>
    <row r="937" ht="17.25" customHeight="1" x14ac:dyDescent="0.15"/>
    <row r="938" ht="17.25" customHeight="1" x14ac:dyDescent="0.15"/>
    <row r="939" ht="17.25" customHeight="1" x14ac:dyDescent="0.15"/>
    <row r="940" ht="17.25" customHeight="1" x14ac:dyDescent="0.15"/>
    <row r="941" ht="17.25" customHeight="1" x14ac:dyDescent="0.15"/>
    <row r="942" ht="17.25" customHeight="1" x14ac:dyDescent="0.15"/>
    <row r="943" ht="17.25" customHeight="1" x14ac:dyDescent="0.15"/>
    <row r="944" ht="17.25" customHeight="1" x14ac:dyDescent="0.15"/>
    <row r="945" ht="17.25" customHeight="1" x14ac:dyDescent="0.15"/>
    <row r="946" ht="17.25" customHeight="1" x14ac:dyDescent="0.15"/>
    <row r="947" ht="17.25" customHeight="1" x14ac:dyDescent="0.15"/>
    <row r="948" ht="17.25" customHeight="1" x14ac:dyDescent="0.15"/>
    <row r="949" ht="17.25" customHeight="1" x14ac:dyDescent="0.15"/>
    <row r="950" ht="17.25" customHeight="1" x14ac:dyDescent="0.15"/>
    <row r="951" ht="17.25" customHeight="1" x14ac:dyDescent="0.15"/>
    <row r="952" ht="17.25" customHeight="1" x14ac:dyDescent="0.15"/>
    <row r="953" ht="17.25" customHeight="1" x14ac:dyDescent="0.15"/>
    <row r="954" ht="17.25" customHeight="1" x14ac:dyDescent="0.15"/>
    <row r="955" ht="17.25" customHeight="1" x14ac:dyDescent="0.15"/>
    <row r="956" ht="17.25" customHeight="1" x14ac:dyDescent="0.15"/>
    <row r="957" ht="17.25" customHeight="1" x14ac:dyDescent="0.15"/>
    <row r="958" ht="17.25" customHeight="1" x14ac:dyDescent="0.15"/>
    <row r="959" ht="17.25" customHeight="1" x14ac:dyDescent="0.15"/>
    <row r="960" ht="17.25" customHeight="1" x14ac:dyDescent="0.15"/>
    <row r="961" ht="17.25" customHeight="1" x14ac:dyDescent="0.15"/>
    <row r="962" ht="17.25" customHeight="1" x14ac:dyDescent="0.15"/>
    <row r="963" ht="17.25" customHeight="1" x14ac:dyDescent="0.15"/>
    <row r="964" ht="17.25" customHeight="1" x14ac:dyDescent="0.15"/>
    <row r="965" ht="17.25" customHeight="1" x14ac:dyDescent="0.15"/>
    <row r="966" ht="17.25" customHeight="1" x14ac:dyDescent="0.15"/>
    <row r="967" ht="17.25" customHeight="1" x14ac:dyDescent="0.15"/>
    <row r="968" ht="17.25" customHeight="1" x14ac:dyDescent="0.15"/>
    <row r="969" ht="17.25" customHeight="1" x14ac:dyDescent="0.15"/>
    <row r="970" ht="17.25" customHeight="1" x14ac:dyDescent="0.15"/>
    <row r="971" ht="17.25" customHeight="1" x14ac:dyDescent="0.15"/>
    <row r="972" ht="17.25" customHeight="1" x14ac:dyDescent="0.15"/>
    <row r="973" ht="17.25" customHeight="1" x14ac:dyDescent="0.15"/>
    <row r="974" ht="17.25" customHeight="1" x14ac:dyDescent="0.15"/>
    <row r="975" ht="17.25" customHeight="1" x14ac:dyDescent="0.15"/>
    <row r="976" ht="17.25" customHeight="1" x14ac:dyDescent="0.15"/>
    <row r="977" ht="17.25" customHeight="1" x14ac:dyDescent="0.15"/>
    <row r="978" ht="17.25" customHeight="1" x14ac:dyDescent="0.15"/>
    <row r="979" ht="17.25" customHeight="1" x14ac:dyDescent="0.15"/>
    <row r="980" ht="17.25" customHeight="1" x14ac:dyDescent="0.15"/>
    <row r="981" ht="17.25" customHeight="1" x14ac:dyDescent="0.15"/>
    <row r="982" ht="17.25" customHeight="1" x14ac:dyDescent="0.15"/>
    <row r="983" ht="17.25" customHeight="1" x14ac:dyDescent="0.15"/>
    <row r="984" ht="17.25" customHeight="1" x14ac:dyDescent="0.15"/>
    <row r="985" ht="17.25" customHeight="1" x14ac:dyDescent="0.15"/>
    <row r="986" ht="17.25" customHeight="1" x14ac:dyDescent="0.15"/>
    <row r="987" ht="17.25" customHeight="1" x14ac:dyDescent="0.15"/>
    <row r="988" ht="17.25" customHeight="1" x14ac:dyDescent="0.15"/>
    <row r="989" ht="17.25" customHeight="1" x14ac:dyDescent="0.15"/>
    <row r="990" ht="17.25" customHeight="1" x14ac:dyDescent="0.15"/>
    <row r="991" ht="17.25" customHeight="1" x14ac:dyDescent="0.15"/>
    <row r="992" ht="17.25" customHeight="1" x14ac:dyDescent="0.15"/>
    <row r="993" ht="17.25" customHeight="1" x14ac:dyDescent="0.15"/>
    <row r="994" ht="17.25" customHeight="1" x14ac:dyDescent="0.15"/>
    <row r="995" ht="17.25" customHeight="1" x14ac:dyDescent="0.15"/>
    <row r="996" ht="17.25" customHeight="1" x14ac:dyDescent="0.15"/>
    <row r="997" ht="17.25" customHeight="1" x14ac:dyDescent="0.15"/>
    <row r="998" ht="17.25" customHeight="1" x14ac:dyDescent="0.15"/>
    <row r="999" ht="17.25" customHeight="1" x14ac:dyDescent="0.15"/>
    <row r="1000" ht="17.25" customHeight="1" x14ac:dyDescent="0.15"/>
    <row r="1001" ht="17.25" customHeight="1" x14ac:dyDescent="0.15"/>
    <row r="1002" ht="17.25" customHeight="1" x14ac:dyDescent="0.15"/>
    <row r="1003" ht="17.25" customHeight="1" x14ac:dyDescent="0.15"/>
    <row r="1004" ht="17.25" customHeight="1" x14ac:dyDescent="0.15"/>
    <row r="1005" ht="17.25" customHeight="1" x14ac:dyDescent="0.15"/>
    <row r="1006" ht="17.25" customHeight="1" x14ac:dyDescent="0.15"/>
    <row r="1007" ht="17.25" customHeight="1" x14ac:dyDescent="0.15"/>
    <row r="1008" ht="17.25" customHeight="1" x14ac:dyDescent="0.15"/>
    <row r="1009" ht="17.25" customHeight="1" x14ac:dyDescent="0.15"/>
    <row r="1010" ht="17.25" customHeight="1" x14ac:dyDescent="0.15"/>
    <row r="1011" ht="17.25" customHeight="1" x14ac:dyDescent="0.15"/>
    <row r="1012" ht="17.25" customHeight="1" x14ac:dyDescent="0.15"/>
    <row r="1013" ht="17.25" customHeight="1" x14ac:dyDescent="0.15"/>
    <row r="1014" ht="17.25" customHeight="1" x14ac:dyDescent="0.15"/>
    <row r="1015" ht="17.25" customHeight="1" x14ac:dyDescent="0.15"/>
    <row r="1016" ht="17.25" customHeight="1" x14ac:dyDescent="0.15"/>
    <row r="1017" ht="17.25" customHeight="1" x14ac:dyDescent="0.15"/>
    <row r="1018" ht="17.25" customHeight="1" x14ac:dyDescent="0.15"/>
    <row r="1019" ht="17.25" customHeight="1" x14ac:dyDescent="0.15"/>
    <row r="1020" ht="17.25" customHeight="1" x14ac:dyDescent="0.15"/>
    <row r="1021" ht="17.25" customHeight="1" x14ac:dyDescent="0.15"/>
    <row r="1022" ht="17.25" customHeight="1" x14ac:dyDescent="0.15"/>
    <row r="1023" ht="17.25" customHeight="1" x14ac:dyDescent="0.15"/>
    <row r="1024" ht="17.25" customHeight="1" x14ac:dyDescent="0.15"/>
    <row r="1025" ht="17.25" customHeight="1" x14ac:dyDescent="0.15"/>
    <row r="1026" ht="17.25" customHeight="1" x14ac:dyDescent="0.15"/>
    <row r="1027" ht="17.25" customHeight="1" x14ac:dyDescent="0.15"/>
    <row r="1028" ht="17.25" customHeight="1" x14ac:dyDescent="0.15"/>
    <row r="1029" ht="17.25" customHeight="1" x14ac:dyDescent="0.15"/>
    <row r="1030" ht="17.25" customHeight="1" x14ac:dyDescent="0.15"/>
    <row r="1031" ht="17.25" customHeight="1" x14ac:dyDescent="0.15"/>
    <row r="1032" ht="17.25" customHeight="1" x14ac:dyDescent="0.15"/>
    <row r="1033" ht="17.25" customHeight="1" x14ac:dyDescent="0.15"/>
    <row r="1034" ht="17.25" customHeight="1" x14ac:dyDescent="0.15"/>
    <row r="1035" ht="17.25" customHeight="1" x14ac:dyDescent="0.15"/>
    <row r="1036" ht="17.25" customHeight="1" x14ac:dyDescent="0.15"/>
    <row r="1037" ht="17.25" customHeight="1" x14ac:dyDescent="0.15"/>
    <row r="1038" ht="17.25" customHeight="1" x14ac:dyDescent="0.15"/>
    <row r="1039" ht="17.25" customHeight="1" x14ac:dyDescent="0.15"/>
    <row r="1040" ht="17.25" customHeight="1" x14ac:dyDescent="0.15"/>
    <row r="1041" ht="17.25" customHeight="1" x14ac:dyDescent="0.15"/>
    <row r="1042" ht="17.25" customHeight="1" x14ac:dyDescent="0.15"/>
    <row r="1043" ht="17.25" customHeight="1" x14ac:dyDescent="0.15"/>
    <row r="1044" ht="17.25" customHeight="1" x14ac:dyDescent="0.15"/>
    <row r="1045" ht="17.25" customHeight="1" x14ac:dyDescent="0.15"/>
    <row r="1046" ht="17.25" customHeight="1" x14ac:dyDescent="0.15"/>
    <row r="1047" ht="17.25" customHeight="1" x14ac:dyDescent="0.15"/>
    <row r="1048" ht="17.25" customHeight="1" x14ac:dyDescent="0.15"/>
    <row r="1049" ht="17.25" customHeight="1" x14ac:dyDescent="0.15"/>
    <row r="1050" ht="17.25" customHeight="1" x14ac:dyDescent="0.15"/>
    <row r="1051" ht="17.25" customHeight="1" x14ac:dyDescent="0.15"/>
    <row r="1052" ht="17.25" customHeight="1" x14ac:dyDescent="0.15"/>
    <row r="1053" ht="17.25" customHeight="1" x14ac:dyDescent="0.15"/>
    <row r="1054" ht="17.25" customHeight="1" x14ac:dyDescent="0.15"/>
    <row r="1055" ht="17.25" customHeight="1" x14ac:dyDescent="0.15"/>
    <row r="1056" ht="17.25" customHeight="1" x14ac:dyDescent="0.15"/>
    <row r="1057" ht="17.25" customHeight="1" x14ac:dyDescent="0.15"/>
    <row r="1058" ht="17.25" customHeight="1" x14ac:dyDescent="0.15"/>
    <row r="1059" ht="17.25" customHeight="1" x14ac:dyDescent="0.15"/>
    <row r="1060" ht="17.25" customHeight="1" x14ac:dyDescent="0.15"/>
    <row r="1061" ht="17.25" customHeight="1" x14ac:dyDescent="0.15"/>
    <row r="1062" ht="17.25" customHeight="1" x14ac:dyDescent="0.15"/>
    <row r="1063" ht="17.25" customHeight="1" x14ac:dyDescent="0.15"/>
    <row r="1064" ht="17.25" customHeight="1" x14ac:dyDescent="0.15"/>
    <row r="1065" ht="17.25" customHeight="1" x14ac:dyDescent="0.15"/>
    <row r="1066" ht="9.75" customHeight="1" x14ac:dyDescent="0.15"/>
    <row r="1067" ht="9.75" customHeight="1" x14ac:dyDescent="0.15"/>
    <row r="1068" ht="9.75" customHeight="1" x14ac:dyDescent="0.15"/>
    <row r="1069" ht="9.75" customHeight="1" x14ac:dyDescent="0.15"/>
    <row r="1070" ht="9.75" customHeight="1" x14ac:dyDescent="0.15"/>
    <row r="1071" ht="9.75" customHeight="1" x14ac:dyDescent="0.15"/>
    <row r="1072" ht="9.75" customHeight="1" x14ac:dyDescent="0.15"/>
    <row r="1073" ht="9.75" customHeight="1" x14ac:dyDescent="0.15"/>
    <row r="1074" ht="9.75" customHeight="1" x14ac:dyDescent="0.15"/>
    <row r="1075" ht="9.75" customHeight="1" x14ac:dyDescent="0.15"/>
    <row r="1076" ht="9.75" customHeight="1" x14ac:dyDescent="0.15"/>
    <row r="1077" ht="9.75" customHeight="1" x14ac:dyDescent="0.15"/>
    <row r="1078" ht="9.75" customHeight="1" x14ac:dyDescent="0.15"/>
    <row r="1079" ht="9.75" customHeight="1" x14ac:dyDescent="0.15"/>
    <row r="1080" ht="9.75" customHeight="1" x14ac:dyDescent="0.15"/>
    <row r="1081" ht="9.75" customHeight="1" x14ac:dyDescent="0.15"/>
    <row r="1082" ht="9.75" customHeight="1" x14ac:dyDescent="0.15"/>
    <row r="1083" ht="9.75" customHeight="1" x14ac:dyDescent="0.15"/>
    <row r="1084" ht="9.75" customHeight="1" x14ac:dyDescent="0.15"/>
    <row r="1085" ht="9.75" customHeight="1" x14ac:dyDescent="0.15"/>
    <row r="1086" ht="9.75" customHeight="1" x14ac:dyDescent="0.15"/>
    <row r="1087" ht="9.75" customHeight="1" x14ac:dyDescent="0.15"/>
    <row r="1088" ht="9.75" customHeight="1" x14ac:dyDescent="0.15"/>
    <row r="1089" ht="9.75" customHeight="1" x14ac:dyDescent="0.15"/>
    <row r="1090" ht="9.75" customHeight="1" x14ac:dyDescent="0.15"/>
    <row r="1091" ht="9.75" customHeight="1" x14ac:dyDescent="0.15"/>
    <row r="1092" ht="9.75" customHeight="1" x14ac:dyDescent="0.15"/>
    <row r="1093" ht="9.75" customHeight="1" x14ac:dyDescent="0.15"/>
    <row r="1094" ht="9.75" customHeight="1" x14ac:dyDescent="0.15"/>
    <row r="1095" ht="9.75" customHeight="1" x14ac:dyDescent="0.15"/>
    <row r="1096" ht="9.75" customHeight="1" x14ac:dyDescent="0.15"/>
    <row r="1097" ht="9.75" customHeight="1" x14ac:dyDescent="0.15"/>
    <row r="1098" ht="9.75" customHeight="1" x14ac:dyDescent="0.15"/>
    <row r="1099" ht="9.75" customHeight="1" x14ac:dyDescent="0.15"/>
    <row r="1100" ht="9.75" customHeight="1" x14ac:dyDescent="0.15"/>
    <row r="1101" ht="9.75" customHeight="1" x14ac:dyDescent="0.15"/>
    <row r="1102" ht="9.75" customHeight="1" x14ac:dyDescent="0.15"/>
    <row r="1103" ht="9.75" customHeight="1" x14ac:dyDescent="0.15"/>
    <row r="1104" ht="9.75" customHeight="1" x14ac:dyDescent="0.15"/>
    <row r="1105" ht="9.75" customHeight="1" x14ac:dyDescent="0.15"/>
    <row r="1106" ht="9.75" customHeight="1" x14ac:dyDescent="0.15"/>
    <row r="1107" ht="9.75" customHeight="1" x14ac:dyDescent="0.15"/>
    <row r="1108" ht="9.75" customHeight="1" x14ac:dyDescent="0.15"/>
    <row r="1109" ht="9.75" customHeight="1" x14ac:dyDescent="0.15"/>
    <row r="1110" ht="9.75" customHeight="1" x14ac:dyDescent="0.15"/>
    <row r="1111" ht="9.75" customHeight="1" x14ac:dyDescent="0.15"/>
    <row r="1112" ht="9.75" customHeight="1" x14ac:dyDescent="0.15"/>
    <row r="1113" ht="9.75" customHeight="1" x14ac:dyDescent="0.15"/>
    <row r="1114" ht="9.75" customHeight="1" x14ac:dyDescent="0.15"/>
    <row r="1115" ht="9.75" customHeight="1" x14ac:dyDescent="0.15"/>
    <row r="1116" ht="9.75" customHeight="1" x14ac:dyDescent="0.15"/>
    <row r="1117" ht="9.75" customHeight="1" x14ac:dyDescent="0.15"/>
    <row r="1118" ht="9.75" customHeight="1" x14ac:dyDescent="0.15"/>
    <row r="1119" ht="9.75" customHeight="1" x14ac:dyDescent="0.15"/>
    <row r="1120" ht="9.75" customHeight="1" x14ac:dyDescent="0.15"/>
    <row r="1121" ht="9.75" customHeight="1" x14ac:dyDescent="0.15"/>
    <row r="1122" ht="9.75" customHeight="1" x14ac:dyDescent="0.15"/>
    <row r="1123" ht="9.75" customHeight="1" x14ac:dyDescent="0.15"/>
    <row r="1124" ht="9.75" customHeight="1" x14ac:dyDescent="0.15"/>
    <row r="1125" ht="9.75" customHeight="1" x14ac:dyDescent="0.15"/>
    <row r="1126" ht="9.75" customHeight="1" x14ac:dyDescent="0.15"/>
    <row r="1127" ht="9.75" customHeight="1" x14ac:dyDescent="0.15"/>
    <row r="1128" ht="9.75" customHeight="1" x14ac:dyDescent="0.15"/>
    <row r="1129" ht="9.75" customHeight="1" x14ac:dyDescent="0.15"/>
    <row r="1130" ht="9.75" customHeight="1" x14ac:dyDescent="0.15"/>
    <row r="1131" ht="9.75" customHeight="1" x14ac:dyDescent="0.15"/>
    <row r="1132" ht="9.75" customHeight="1" x14ac:dyDescent="0.15"/>
    <row r="1133" ht="9.75" customHeight="1" x14ac:dyDescent="0.15"/>
    <row r="1134" ht="9.75" customHeight="1" x14ac:dyDescent="0.15"/>
    <row r="1135" ht="9.75" customHeight="1" x14ac:dyDescent="0.15"/>
    <row r="1136" ht="9.75" customHeight="1" x14ac:dyDescent="0.15"/>
    <row r="1137" ht="9.75" customHeight="1" x14ac:dyDescent="0.15"/>
    <row r="1138" ht="9.75" customHeight="1" x14ac:dyDescent="0.15"/>
    <row r="1139" ht="9.75" customHeight="1" x14ac:dyDescent="0.15"/>
    <row r="1140" ht="9.75" customHeight="1" x14ac:dyDescent="0.15"/>
    <row r="1141" ht="9.75" customHeight="1" x14ac:dyDescent="0.15"/>
    <row r="1142" ht="9.75" customHeight="1" x14ac:dyDescent="0.15"/>
    <row r="1143" ht="9.75" customHeight="1" x14ac:dyDescent="0.15"/>
    <row r="1144" ht="9.75" customHeight="1" x14ac:dyDescent="0.15"/>
    <row r="1145" ht="9.75" customHeight="1" x14ac:dyDescent="0.15"/>
    <row r="1146" ht="9.75" customHeight="1" x14ac:dyDescent="0.15"/>
    <row r="1147" ht="9.75" customHeight="1" x14ac:dyDescent="0.15"/>
    <row r="1148" ht="9.75" customHeight="1" x14ac:dyDescent="0.15"/>
    <row r="1149" ht="9.75" customHeight="1" x14ac:dyDescent="0.15"/>
    <row r="1150" ht="9.75" customHeight="1" x14ac:dyDescent="0.15"/>
    <row r="1151" ht="9.75" customHeight="1" x14ac:dyDescent="0.15"/>
    <row r="1152" ht="9.75" customHeight="1" x14ac:dyDescent="0.15"/>
    <row r="1153" ht="9.75" customHeight="1" x14ac:dyDescent="0.15"/>
    <row r="1154" ht="9.75" customHeight="1" x14ac:dyDescent="0.15"/>
    <row r="1155" ht="9.75" customHeight="1" x14ac:dyDescent="0.15"/>
    <row r="1156" ht="9.75" customHeight="1" x14ac:dyDescent="0.15"/>
    <row r="1157" ht="9.75" customHeight="1" x14ac:dyDescent="0.15"/>
    <row r="1158" ht="9.75" customHeight="1" x14ac:dyDescent="0.15"/>
    <row r="1159" ht="9.75" customHeight="1" x14ac:dyDescent="0.15"/>
    <row r="1160" ht="9.75" customHeight="1" x14ac:dyDescent="0.15"/>
    <row r="1161" ht="9.75" customHeight="1" x14ac:dyDescent="0.15"/>
    <row r="1162" ht="9.75" customHeight="1" x14ac:dyDescent="0.15"/>
    <row r="1163" ht="9.75" customHeight="1" x14ac:dyDescent="0.15"/>
    <row r="1164" ht="9.75" customHeight="1" x14ac:dyDescent="0.15"/>
    <row r="1165" ht="9.75" customHeight="1" x14ac:dyDescent="0.15"/>
    <row r="1166" ht="9.75" customHeight="1" x14ac:dyDescent="0.15"/>
    <row r="1167" ht="9.75" customHeight="1" x14ac:dyDescent="0.15"/>
    <row r="1168" ht="9.75" customHeight="1" x14ac:dyDescent="0.15"/>
    <row r="1169" ht="9.75" customHeight="1" x14ac:dyDescent="0.15"/>
    <row r="1170" ht="9.75" customHeight="1" x14ac:dyDescent="0.15"/>
    <row r="1171" ht="9.75" customHeight="1" x14ac:dyDescent="0.15"/>
    <row r="1172" ht="9.75" customHeight="1" x14ac:dyDescent="0.15"/>
    <row r="1173" ht="9.75" customHeight="1" x14ac:dyDescent="0.15"/>
    <row r="1174" ht="9.75" customHeight="1" x14ac:dyDescent="0.15"/>
    <row r="1175" ht="9.75" customHeight="1" x14ac:dyDescent="0.15"/>
    <row r="1176" ht="9.75" customHeight="1" x14ac:dyDescent="0.15"/>
    <row r="1177" ht="9.75" customHeight="1" x14ac:dyDescent="0.15"/>
    <row r="1178" ht="9.75" customHeight="1" x14ac:dyDescent="0.15"/>
    <row r="1179" ht="9.75" customHeight="1" x14ac:dyDescent="0.15"/>
    <row r="1180" ht="9.75" customHeight="1" x14ac:dyDescent="0.15"/>
    <row r="1181" ht="9.75" customHeight="1" x14ac:dyDescent="0.15"/>
    <row r="1182" ht="9.75" customHeight="1" x14ac:dyDescent="0.15"/>
    <row r="1183" ht="9.75" customHeight="1" x14ac:dyDescent="0.15"/>
    <row r="1184" ht="9.75" customHeight="1" x14ac:dyDescent="0.15"/>
    <row r="1185" ht="9.75" customHeight="1" x14ac:dyDescent="0.15"/>
    <row r="1186" ht="9.75" customHeight="1" x14ac:dyDescent="0.15"/>
    <row r="1187" ht="9.75" customHeight="1" x14ac:dyDescent="0.15"/>
    <row r="1188" ht="9.75" customHeight="1" x14ac:dyDescent="0.15"/>
    <row r="1189" ht="9.75" customHeight="1" x14ac:dyDescent="0.15"/>
    <row r="1190" ht="9.75" customHeight="1" x14ac:dyDescent="0.15"/>
    <row r="1191" ht="9.75" customHeight="1" x14ac:dyDescent="0.15"/>
    <row r="1192" ht="9.75" customHeight="1" x14ac:dyDescent="0.15"/>
    <row r="1193" ht="9.75" customHeight="1" x14ac:dyDescent="0.15"/>
    <row r="1194" ht="9.75" customHeight="1" x14ac:dyDescent="0.15"/>
    <row r="1195" ht="9.75" customHeight="1" x14ac:dyDescent="0.15"/>
    <row r="1196" ht="9.75" customHeight="1" x14ac:dyDescent="0.15"/>
    <row r="1197" ht="9.75" customHeight="1" x14ac:dyDescent="0.15"/>
    <row r="1198" ht="9.75" customHeight="1" x14ac:dyDescent="0.15"/>
    <row r="1199" ht="9.75" customHeight="1" x14ac:dyDescent="0.15"/>
    <row r="1200" ht="9.75" customHeight="1" x14ac:dyDescent="0.15"/>
    <row r="1201" ht="9.75" customHeight="1" x14ac:dyDescent="0.15"/>
    <row r="1202" ht="9.75" customHeight="1" x14ac:dyDescent="0.15"/>
    <row r="1203" ht="9.75" customHeight="1" x14ac:dyDescent="0.15"/>
    <row r="1204" ht="9.75" customHeight="1" x14ac:dyDescent="0.15"/>
    <row r="1205" ht="9.75" customHeight="1" x14ac:dyDescent="0.15"/>
    <row r="1206" ht="9.75" customHeight="1" x14ac:dyDescent="0.15"/>
    <row r="1207" ht="9.75" customHeight="1" x14ac:dyDescent="0.15"/>
    <row r="1208" ht="9.75" customHeight="1" x14ac:dyDescent="0.15"/>
    <row r="1209" ht="9.75" customHeight="1" x14ac:dyDescent="0.15"/>
    <row r="1210" ht="9.75" customHeight="1" x14ac:dyDescent="0.15"/>
    <row r="1211" ht="9.75" customHeight="1" x14ac:dyDescent="0.15"/>
    <row r="1212" ht="9.75" customHeight="1" x14ac:dyDescent="0.15"/>
    <row r="1213" ht="9.75" customHeight="1" x14ac:dyDescent="0.15"/>
    <row r="1214" ht="9.75" customHeight="1" x14ac:dyDescent="0.15"/>
    <row r="1215" ht="9.75" customHeight="1" x14ac:dyDescent="0.15"/>
    <row r="1216" ht="9.75" customHeight="1" x14ac:dyDescent="0.15"/>
    <row r="1217" ht="9.75" customHeight="1" x14ac:dyDescent="0.15"/>
    <row r="1218" ht="9.75" customHeight="1" x14ac:dyDescent="0.15"/>
    <row r="1219" ht="9.75" customHeight="1" x14ac:dyDescent="0.15"/>
    <row r="1220" ht="9.75" customHeight="1" x14ac:dyDescent="0.15"/>
    <row r="1221" ht="9.75" customHeight="1" x14ac:dyDescent="0.15"/>
    <row r="1222" ht="9.75" customHeight="1" x14ac:dyDescent="0.15"/>
    <row r="1223" ht="9.75" customHeight="1" x14ac:dyDescent="0.15"/>
    <row r="1224" ht="9.75" customHeight="1" x14ac:dyDescent="0.15"/>
    <row r="1225" ht="9.75" customHeight="1" x14ac:dyDescent="0.15"/>
    <row r="1226" ht="9.75" customHeight="1" x14ac:dyDescent="0.15"/>
    <row r="1227" ht="9.75" customHeight="1" x14ac:dyDescent="0.15"/>
    <row r="1228" ht="9.75" customHeight="1" x14ac:dyDescent="0.15"/>
    <row r="1229" ht="9.75" customHeight="1" x14ac:dyDescent="0.15"/>
    <row r="1230" ht="9.75" customHeight="1" x14ac:dyDescent="0.15"/>
    <row r="1231" ht="9.75" customHeight="1" x14ac:dyDescent="0.15"/>
    <row r="1232" ht="9.75" customHeight="1" x14ac:dyDescent="0.15"/>
    <row r="1233" ht="9.75" customHeight="1" x14ac:dyDescent="0.15"/>
    <row r="1234" ht="9.75" customHeight="1" x14ac:dyDescent="0.15"/>
    <row r="1235" ht="9.75" customHeight="1" x14ac:dyDescent="0.15"/>
    <row r="1236" ht="9.75" customHeight="1" x14ac:dyDescent="0.15"/>
    <row r="1237" ht="9.75" customHeight="1" x14ac:dyDescent="0.15"/>
  </sheetData>
  <mergeCells count="224">
    <mergeCell ref="B55:G55"/>
    <mergeCell ref="H55:AS55"/>
    <mergeCell ref="AT55:AY55"/>
    <mergeCell ref="AZ55:BG55"/>
    <mergeCell ref="BH55:BK55"/>
    <mergeCell ref="B56:G59"/>
    <mergeCell ref="H56:Z56"/>
    <mergeCell ref="AA56:AC56"/>
    <mergeCell ref="AD56:AK56"/>
    <mergeCell ref="AL56:AM56"/>
    <mergeCell ref="BH57:BK57"/>
    <mergeCell ref="H58:AP59"/>
    <mergeCell ref="AQ58:AW58"/>
    <mergeCell ref="AX58:BG58"/>
    <mergeCell ref="BH58:BK58"/>
    <mergeCell ref="AQ59:AW59"/>
    <mergeCell ref="AX59:BG59"/>
    <mergeCell ref="BH59:BK59"/>
    <mergeCell ref="AN56:AP56"/>
    <mergeCell ref="AQ56:AY56"/>
    <mergeCell ref="AZ56:BA56"/>
    <mergeCell ref="H57:M57"/>
    <mergeCell ref="AQ57:AW57"/>
    <mergeCell ref="AX57:BG57"/>
    <mergeCell ref="B50:G54"/>
    <mergeCell ref="H50:I50"/>
    <mergeCell ref="J50:M50"/>
    <mergeCell ref="O50:U50"/>
    <mergeCell ref="V50:Z50"/>
    <mergeCell ref="AA50:BJ50"/>
    <mergeCell ref="H51:BK52"/>
    <mergeCell ref="AF48:AK48"/>
    <mergeCell ref="AS48:AX49"/>
    <mergeCell ref="AY48:BA49"/>
    <mergeCell ref="BB48:BD49"/>
    <mergeCell ref="BE48:BF49"/>
    <mergeCell ref="BG48:BI49"/>
    <mergeCell ref="H53:AR54"/>
    <mergeCell ref="AS53:AT53"/>
    <mergeCell ref="AW53:AZ53"/>
    <mergeCell ref="BC53:BE53"/>
    <mergeCell ref="BG53:BK53"/>
    <mergeCell ref="AS54:AT54"/>
    <mergeCell ref="AW54:AZ54"/>
    <mergeCell ref="BC54:BE54"/>
    <mergeCell ref="BG54:BK54"/>
    <mergeCell ref="B47:G49"/>
    <mergeCell ref="H47:K47"/>
    <mergeCell ref="L47:AJ47"/>
    <mergeCell ref="AL47:AR49"/>
    <mergeCell ref="AS47:BK47"/>
    <mergeCell ref="H48:AE49"/>
    <mergeCell ref="BJ48:BK49"/>
    <mergeCell ref="AG49:AH49"/>
    <mergeCell ref="AI49:AJ49"/>
    <mergeCell ref="B39:C43"/>
    <mergeCell ref="D39:N39"/>
    <mergeCell ref="O39:AI39"/>
    <mergeCell ref="D41:N41"/>
    <mergeCell ref="O41:AI41"/>
    <mergeCell ref="AJ41:AZ41"/>
    <mergeCell ref="BA41:BK41"/>
    <mergeCell ref="D42:N42"/>
    <mergeCell ref="O42:AI42"/>
    <mergeCell ref="AJ42:AZ42"/>
    <mergeCell ref="BA42:BK42"/>
    <mergeCell ref="AJ39:AZ39"/>
    <mergeCell ref="BA39:BK39"/>
    <mergeCell ref="D40:N40"/>
    <mergeCell ref="O40:AI40"/>
    <mergeCell ref="AJ40:AZ40"/>
    <mergeCell ref="BA40:BK40"/>
    <mergeCell ref="D43:N43"/>
    <mergeCell ref="O43:AI43"/>
    <mergeCell ref="AJ43:AZ43"/>
    <mergeCell ref="BA43:BK43"/>
    <mergeCell ref="AH33:BK33"/>
    <mergeCell ref="F34:J34"/>
    <mergeCell ref="K34:S34"/>
    <mergeCell ref="U34:W34"/>
    <mergeCell ref="X34:AA37"/>
    <mergeCell ref="AB34:BK34"/>
    <mergeCell ref="F35:J35"/>
    <mergeCell ref="K35:S35"/>
    <mergeCell ref="U35:W35"/>
    <mergeCell ref="AB35:BK37"/>
    <mergeCell ref="K36:S36"/>
    <mergeCell ref="U36:W36"/>
    <mergeCell ref="F37:J37"/>
    <mergeCell ref="K37:S37"/>
    <mergeCell ref="U37:W37"/>
    <mergeCell ref="BB31:BD32"/>
    <mergeCell ref="BE31:BF32"/>
    <mergeCell ref="BG31:BI32"/>
    <mergeCell ref="BJ31:BK32"/>
    <mergeCell ref="E32:I32"/>
    <mergeCell ref="J32:K32"/>
    <mergeCell ref="L32:M32"/>
    <mergeCell ref="N32:O32"/>
    <mergeCell ref="P32:Q32"/>
    <mergeCell ref="R32:S32"/>
    <mergeCell ref="Z31:AA31"/>
    <mergeCell ref="AB31:AI32"/>
    <mergeCell ref="AJ31:AN32"/>
    <mergeCell ref="AO31:AT32"/>
    <mergeCell ref="AU31:AY32"/>
    <mergeCell ref="AZ31:BA32"/>
    <mergeCell ref="N31:O31"/>
    <mergeCell ref="P31:Q31"/>
    <mergeCell ref="R31:S31"/>
    <mergeCell ref="T31:U31"/>
    <mergeCell ref="V31:W31"/>
    <mergeCell ref="X31:Y31"/>
    <mergeCell ref="T32:U32"/>
    <mergeCell ref="V32:W32"/>
    <mergeCell ref="AJ29:AR29"/>
    <mergeCell ref="AS29:AV29"/>
    <mergeCell ref="AW29:BA29"/>
    <mergeCell ref="BB29:BK29"/>
    <mergeCell ref="AB30:AI30"/>
    <mergeCell ref="AJ30:AR30"/>
    <mergeCell ref="AS30:AV30"/>
    <mergeCell ref="AW30:BA30"/>
    <mergeCell ref="BB30:BK30"/>
    <mergeCell ref="R29:S30"/>
    <mergeCell ref="T29:U30"/>
    <mergeCell ref="V29:W30"/>
    <mergeCell ref="X29:Y30"/>
    <mergeCell ref="Z29:AA30"/>
    <mergeCell ref="AB29:AI29"/>
    <mergeCell ref="B29:C37"/>
    <mergeCell ref="D29:I30"/>
    <mergeCell ref="J29:K30"/>
    <mergeCell ref="L29:M30"/>
    <mergeCell ref="N29:O30"/>
    <mergeCell ref="P29:Q30"/>
    <mergeCell ref="D31:D32"/>
    <mergeCell ref="E31:I31"/>
    <mergeCell ref="J31:K31"/>
    <mergeCell ref="L31:M31"/>
    <mergeCell ref="X32:Y32"/>
    <mergeCell ref="Z32:AA32"/>
    <mergeCell ref="D33:E37"/>
    <mergeCell ref="F33:J33"/>
    <mergeCell ref="K33:S33"/>
    <mergeCell ref="U33:W33"/>
    <mergeCell ref="X33:AG33"/>
    <mergeCell ref="F36:J36"/>
    <mergeCell ref="AN25:BK25"/>
    <mergeCell ref="D26:E27"/>
    <mergeCell ref="F26:T26"/>
    <mergeCell ref="U26:AD27"/>
    <mergeCell ref="AE26:BK26"/>
    <mergeCell ref="F27:T27"/>
    <mergeCell ref="AE27:BK27"/>
    <mergeCell ref="W24:AG24"/>
    <mergeCell ref="AH24:AJ24"/>
    <mergeCell ref="AK24:AL24"/>
    <mergeCell ref="D25:E25"/>
    <mergeCell ref="F25:AD25"/>
    <mergeCell ref="AE25:AM25"/>
    <mergeCell ref="D19:D20"/>
    <mergeCell ref="E19:AE21"/>
    <mergeCell ref="AJ19:BK21"/>
    <mergeCell ref="D22:E24"/>
    <mergeCell ref="F22:R24"/>
    <mergeCell ref="S22:V24"/>
    <mergeCell ref="W22:AG22"/>
    <mergeCell ref="AH22:AJ22"/>
    <mergeCell ref="AK22:AL22"/>
    <mergeCell ref="AM22:AT24"/>
    <mergeCell ref="AU22:BK22"/>
    <mergeCell ref="W23:AG23"/>
    <mergeCell ref="AH23:AJ23"/>
    <mergeCell ref="AK23:AL23"/>
    <mergeCell ref="AU23:AY24"/>
    <mergeCell ref="AZ23:BA24"/>
    <mergeCell ref="BB23:BD24"/>
    <mergeCell ref="BE23:BF24"/>
    <mergeCell ref="BG23:BI24"/>
    <mergeCell ref="BJ23:BK24"/>
    <mergeCell ref="AJ12:AM12"/>
    <mergeCell ref="AN12:BK12"/>
    <mergeCell ref="AU17:AV17"/>
    <mergeCell ref="AX17:AZ17"/>
    <mergeCell ref="BC17:BE17"/>
    <mergeCell ref="BH17:BK17"/>
    <mergeCell ref="E18:AE18"/>
    <mergeCell ref="AJ18:AM18"/>
    <mergeCell ref="AN18:BK18"/>
    <mergeCell ref="AJ13:BK15"/>
    <mergeCell ref="E14:AE14"/>
    <mergeCell ref="E15:AE17"/>
    <mergeCell ref="AF16:AI21"/>
    <mergeCell ref="AK16:AN16"/>
    <mergeCell ref="AP16:AT16"/>
    <mergeCell ref="AU16:AV16"/>
    <mergeCell ref="AX16:AZ16"/>
    <mergeCell ref="BC16:BE16"/>
    <mergeCell ref="BH16:BK16"/>
    <mergeCell ref="BI1:BK1"/>
    <mergeCell ref="A4:BK5"/>
    <mergeCell ref="C7:BI8"/>
    <mergeCell ref="B10:C27"/>
    <mergeCell ref="E10:AE10"/>
    <mergeCell ref="AF10:AI15"/>
    <mergeCell ref="AK10:AN10"/>
    <mergeCell ref="AP10:AT10"/>
    <mergeCell ref="AU10:AV10"/>
    <mergeCell ref="AX10:AZ10"/>
    <mergeCell ref="A1:E1"/>
    <mergeCell ref="AS1:AW1"/>
    <mergeCell ref="AX1:AZ1"/>
    <mergeCell ref="BA1:BC1"/>
    <mergeCell ref="BD1:BE1"/>
    <mergeCell ref="BF1:BH1"/>
    <mergeCell ref="BC10:BE10"/>
    <mergeCell ref="BH10:BK10"/>
    <mergeCell ref="D11:D13"/>
    <mergeCell ref="E11:AE13"/>
    <mergeCell ref="AU11:AV11"/>
    <mergeCell ref="AX11:AZ11"/>
    <mergeCell ref="BC11:BE11"/>
    <mergeCell ref="BH11:BK11"/>
  </mergeCells>
  <phoneticPr fontId="2"/>
  <pageMargins left="0.55118110236220474" right="0.11811023622047245" top="0.31496062992125984" bottom="0.31496062992125984" header="0.31496062992125984" footer="0.31496062992125984"/>
  <pageSetup paperSize="9" scale="82" orientation="portrait" r:id="rId1"/>
  <headerFooter alignWithMargins="0"/>
  <colBreaks count="1" manualBreakCount="1">
    <brk id="63" max="5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237"/>
  <sheetViews>
    <sheetView view="pageBreakPreview" zoomScale="115" zoomScaleNormal="115" zoomScaleSheetLayoutView="115" workbookViewId="0">
      <selection activeCell="AF16" sqref="AF16:AI21"/>
    </sheetView>
  </sheetViews>
  <sheetFormatPr defaultColWidth="1.625" defaultRowHeight="13.5" x14ac:dyDescent="0.15"/>
  <cols>
    <col min="1" max="1" width="1.125" style="100" customWidth="1"/>
    <col min="2" max="3" width="1.875" style="100" customWidth="1"/>
    <col min="4" max="4" width="10.875" style="100" customWidth="1"/>
    <col min="5" max="5" width="5" style="100" customWidth="1"/>
    <col min="6" max="41" width="1.625" style="100"/>
    <col min="42" max="63" width="1.625" style="100" customWidth="1"/>
    <col min="64" max="146" width="2.125" style="100" customWidth="1"/>
    <col min="147" max="16384" width="1.625" style="100"/>
  </cols>
  <sheetData>
    <row r="1" spans="1:63" ht="21" customHeight="1" x14ac:dyDescent="0.15">
      <c r="A1" s="537" t="s">
        <v>64</v>
      </c>
      <c r="B1" s="537"/>
      <c r="C1" s="537"/>
      <c r="D1" s="537"/>
      <c r="E1" s="537"/>
      <c r="AS1" s="538">
        <v>2020</v>
      </c>
      <c r="AT1" s="538"/>
      <c r="AU1" s="538"/>
      <c r="AV1" s="538"/>
      <c r="AW1" s="538"/>
      <c r="AX1" s="514" t="s">
        <v>65</v>
      </c>
      <c r="AY1" s="514"/>
      <c r="AZ1" s="514"/>
      <c r="BA1" s="538">
        <v>5</v>
      </c>
      <c r="BB1" s="538"/>
      <c r="BC1" s="538"/>
      <c r="BD1" s="514" t="s">
        <v>66</v>
      </c>
      <c r="BE1" s="514"/>
      <c r="BF1" s="538">
        <v>15</v>
      </c>
      <c r="BG1" s="538"/>
      <c r="BH1" s="538"/>
      <c r="BI1" s="514" t="s">
        <v>67</v>
      </c>
      <c r="BJ1" s="514"/>
      <c r="BK1" s="514"/>
    </row>
    <row r="2" spans="1:63" s="149" customFormat="1" ht="17.25" customHeight="1" x14ac:dyDescent="0.15"/>
    <row r="3" spans="1:63" s="149" customFormat="1" ht="17.25" customHeight="1" x14ac:dyDescent="0.15"/>
    <row r="4" spans="1:63" ht="15" customHeight="1" x14ac:dyDescent="0.15">
      <c r="A4" s="515" t="s">
        <v>169</v>
      </c>
      <c r="B4" s="515"/>
      <c r="C4" s="515"/>
      <c r="D4" s="515"/>
      <c r="E4" s="515"/>
      <c r="F4" s="515"/>
      <c r="G4" s="515"/>
      <c r="H4" s="515"/>
      <c r="I4" s="515"/>
      <c r="J4" s="515"/>
      <c r="K4" s="515"/>
      <c r="L4" s="515"/>
      <c r="M4" s="515"/>
      <c r="N4" s="515"/>
      <c r="O4" s="515"/>
      <c r="P4" s="515"/>
      <c r="Q4" s="515"/>
      <c r="R4" s="515"/>
      <c r="S4" s="515"/>
      <c r="T4" s="515"/>
      <c r="U4" s="515"/>
      <c r="V4" s="515"/>
      <c r="W4" s="515"/>
      <c r="X4" s="515"/>
      <c r="Y4" s="515"/>
      <c r="Z4" s="515"/>
      <c r="AA4" s="515"/>
      <c r="AB4" s="515"/>
      <c r="AC4" s="515"/>
      <c r="AD4" s="515"/>
      <c r="AE4" s="515"/>
      <c r="AF4" s="515"/>
      <c r="AG4" s="515"/>
      <c r="AH4" s="515"/>
      <c r="AI4" s="515"/>
      <c r="AJ4" s="515"/>
      <c r="AK4" s="515"/>
      <c r="AL4" s="515"/>
      <c r="AM4" s="515"/>
      <c r="AN4" s="515"/>
      <c r="AO4" s="515"/>
      <c r="AP4" s="515"/>
      <c r="AQ4" s="515"/>
      <c r="AR4" s="515"/>
      <c r="AS4" s="515"/>
      <c r="AT4" s="515"/>
      <c r="AU4" s="515"/>
      <c r="AV4" s="515"/>
      <c r="AW4" s="515"/>
      <c r="AX4" s="515"/>
      <c r="AY4" s="515"/>
      <c r="AZ4" s="515"/>
      <c r="BA4" s="515"/>
      <c r="BB4" s="515"/>
      <c r="BC4" s="515"/>
      <c r="BD4" s="515"/>
      <c r="BE4" s="515"/>
      <c r="BF4" s="515"/>
      <c r="BG4" s="515"/>
      <c r="BH4" s="515"/>
      <c r="BI4" s="515"/>
      <c r="BJ4" s="515"/>
      <c r="BK4" s="515"/>
    </row>
    <row r="5" spans="1:63" ht="15" customHeight="1" x14ac:dyDescent="0.15">
      <c r="A5" s="515"/>
      <c r="B5" s="515"/>
      <c r="C5" s="515"/>
      <c r="D5" s="515"/>
      <c r="E5" s="515"/>
      <c r="F5" s="515"/>
      <c r="G5" s="515"/>
      <c r="H5" s="515"/>
      <c r="I5" s="515"/>
      <c r="J5" s="515"/>
      <c r="K5" s="515"/>
      <c r="L5" s="515"/>
      <c r="M5" s="515"/>
      <c r="N5" s="515"/>
      <c r="O5" s="515"/>
      <c r="P5" s="515"/>
      <c r="Q5" s="515"/>
      <c r="R5" s="515"/>
      <c r="S5" s="515"/>
      <c r="T5" s="515"/>
      <c r="U5" s="515"/>
      <c r="V5" s="515"/>
      <c r="W5" s="515"/>
      <c r="X5" s="515"/>
      <c r="Y5" s="515"/>
      <c r="Z5" s="515"/>
      <c r="AA5" s="515"/>
      <c r="AB5" s="515"/>
      <c r="AC5" s="515"/>
      <c r="AD5" s="515"/>
      <c r="AE5" s="515"/>
      <c r="AF5" s="515"/>
      <c r="AG5" s="515"/>
      <c r="AH5" s="515"/>
      <c r="AI5" s="515"/>
      <c r="AJ5" s="515"/>
      <c r="AK5" s="515"/>
      <c r="AL5" s="515"/>
      <c r="AM5" s="515"/>
      <c r="AN5" s="515"/>
      <c r="AO5" s="515"/>
      <c r="AP5" s="515"/>
      <c r="AQ5" s="515"/>
      <c r="AR5" s="515"/>
      <c r="AS5" s="515"/>
      <c r="AT5" s="515"/>
      <c r="AU5" s="515"/>
      <c r="AV5" s="515"/>
      <c r="AW5" s="515"/>
      <c r="AX5" s="515"/>
      <c r="AY5" s="515"/>
      <c r="AZ5" s="515"/>
      <c r="BA5" s="515"/>
      <c r="BB5" s="515"/>
      <c r="BC5" s="515"/>
      <c r="BD5" s="515"/>
      <c r="BE5" s="515"/>
      <c r="BF5" s="515"/>
      <c r="BG5" s="515"/>
      <c r="BH5" s="515"/>
      <c r="BI5" s="515"/>
      <c r="BJ5" s="515"/>
      <c r="BK5" s="515"/>
    </row>
    <row r="6" spans="1:63" ht="15" customHeight="1" x14ac:dyDescent="0.15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</row>
    <row r="7" spans="1:63" ht="15" customHeight="1" x14ac:dyDescent="0.15">
      <c r="A7" s="124"/>
      <c r="B7" s="124"/>
      <c r="C7" s="516" t="s">
        <v>68</v>
      </c>
      <c r="D7" s="516"/>
      <c r="E7" s="516"/>
      <c r="F7" s="516"/>
      <c r="G7" s="516"/>
      <c r="H7" s="516"/>
      <c r="I7" s="516"/>
      <c r="J7" s="516"/>
      <c r="K7" s="516"/>
      <c r="L7" s="516"/>
      <c r="M7" s="516"/>
      <c r="N7" s="516"/>
      <c r="O7" s="516"/>
      <c r="P7" s="516"/>
      <c r="Q7" s="516"/>
      <c r="R7" s="516"/>
      <c r="S7" s="516"/>
      <c r="T7" s="516"/>
      <c r="U7" s="516"/>
      <c r="V7" s="516"/>
      <c r="W7" s="516"/>
      <c r="X7" s="516"/>
      <c r="Y7" s="516"/>
      <c r="Z7" s="516"/>
      <c r="AA7" s="516"/>
      <c r="AB7" s="516"/>
      <c r="AC7" s="516"/>
      <c r="AD7" s="516"/>
      <c r="AE7" s="516"/>
      <c r="AF7" s="516"/>
      <c r="AG7" s="516"/>
      <c r="AH7" s="516"/>
      <c r="AI7" s="516"/>
      <c r="AJ7" s="516"/>
      <c r="AK7" s="516"/>
      <c r="AL7" s="516"/>
      <c r="AM7" s="516"/>
      <c r="AN7" s="516"/>
      <c r="AO7" s="516"/>
      <c r="AP7" s="516"/>
      <c r="AQ7" s="516"/>
      <c r="AR7" s="516"/>
      <c r="AS7" s="516"/>
      <c r="AT7" s="516"/>
      <c r="AU7" s="516"/>
      <c r="AV7" s="516"/>
      <c r="AW7" s="516"/>
      <c r="AX7" s="516"/>
      <c r="AY7" s="516"/>
      <c r="AZ7" s="516"/>
      <c r="BA7" s="516"/>
      <c r="BB7" s="516"/>
      <c r="BC7" s="516"/>
      <c r="BD7" s="516"/>
      <c r="BE7" s="516"/>
      <c r="BF7" s="516"/>
      <c r="BG7" s="516"/>
      <c r="BH7" s="516"/>
      <c r="BI7" s="516"/>
      <c r="BJ7" s="125"/>
      <c r="BK7" s="124"/>
    </row>
    <row r="8" spans="1:63" ht="15" customHeight="1" x14ac:dyDescent="0.15">
      <c r="A8" s="124"/>
      <c r="B8" s="124"/>
      <c r="C8" s="516"/>
      <c r="D8" s="516"/>
      <c r="E8" s="516"/>
      <c r="F8" s="516"/>
      <c r="G8" s="516"/>
      <c r="H8" s="516"/>
      <c r="I8" s="516"/>
      <c r="J8" s="516"/>
      <c r="K8" s="516"/>
      <c r="L8" s="516"/>
      <c r="M8" s="516"/>
      <c r="N8" s="516"/>
      <c r="O8" s="516"/>
      <c r="P8" s="516"/>
      <c r="Q8" s="516"/>
      <c r="R8" s="516"/>
      <c r="S8" s="516"/>
      <c r="T8" s="516"/>
      <c r="U8" s="516"/>
      <c r="V8" s="516"/>
      <c r="W8" s="516"/>
      <c r="X8" s="516"/>
      <c r="Y8" s="516"/>
      <c r="Z8" s="516"/>
      <c r="AA8" s="516"/>
      <c r="AB8" s="516"/>
      <c r="AC8" s="516"/>
      <c r="AD8" s="516"/>
      <c r="AE8" s="516"/>
      <c r="AF8" s="516"/>
      <c r="AG8" s="516"/>
      <c r="AH8" s="516"/>
      <c r="AI8" s="516"/>
      <c r="AJ8" s="516"/>
      <c r="AK8" s="516"/>
      <c r="AL8" s="516"/>
      <c r="AM8" s="516"/>
      <c r="AN8" s="516"/>
      <c r="AO8" s="516"/>
      <c r="AP8" s="516"/>
      <c r="AQ8" s="516"/>
      <c r="AR8" s="516"/>
      <c r="AS8" s="516"/>
      <c r="AT8" s="516"/>
      <c r="AU8" s="516"/>
      <c r="AV8" s="516"/>
      <c r="AW8" s="516"/>
      <c r="AX8" s="516"/>
      <c r="AY8" s="516"/>
      <c r="AZ8" s="516"/>
      <c r="BA8" s="516"/>
      <c r="BB8" s="516"/>
      <c r="BC8" s="516"/>
      <c r="BD8" s="516"/>
      <c r="BE8" s="516"/>
      <c r="BF8" s="516"/>
      <c r="BG8" s="516"/>
      <c r="BH8" s="516"/>
      <c r="BI8" s="516"/>
      <c r="BJ8" s="125"/>
      <c r="BK8" s="124"/>
    </row>
    <row r="9" spans="1:63" customFormat="1" ht="18.75" customHeight="1" x14ac:dyDescent="0.15">
      <c r="B9" s="101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</row>
    <row r="10" spans="1:63" s="149" customFormat="1" ht="18" customHeight="1" x14ac:dyDescent="0.15">
      <c r="A10" s="103"/>
      <c r="B10" s="517" t="s">
        <v>69</v>
      </c>
      <c r="C10" s="518"/>
      <c r="D10" s="104" t="s">
        <v>70</v>
      </c>
      <c r="E10" s="864"/>
      <c r="F10" s="865"/>
      <c r="G10" s="865"/>
      <c r="H10" s="865"/>
      <c r="I10" s="865"/>
      <c r="J10" s="865"/>
      <c r="K10" s="865"/>
      <c r="L10" s="865"/>
      <c r="M10" s="865"/>
      <c r="N10" s="865"/>
      <c r="O10" s="865"/>
      <c r="P10" s="865"/>
      <c r="Q10" s="865"/>
      <c r="R10" s="865"/>
      <c r="S10" s="865"/>
      <c r="T10" s="865"/>
      <c r="U10" s="865"/>
      <c r="V10" s="865"/>
      <c r="W10" s="865"/>
      <c r="X10" s="865"/>
      <c r="Y10" s="865"/>
      <c r="Z10" s="865"/>
      <c r="AA10" s="865"/>
      <c r="AB10" s="865"/>
      <c r="AC10" s="865"/>
      <c r="AD10" s="865"/>
      <c r="AE10" s="866"/>
      <c r="AF10" s="526" t="s">
        <v>71</v>
      </c>
      <c r="AG10" s="527"/>
      <c r="AH10" s="527"/>
      <c r="AI10" s="528"/>
      <c r="AJ10" s="126" t="s">
        <v>72</v>
      </c>
      <c r="AK10" s="535" t="s">
        <v>210</v>
      </c>
      <c r="AL10" s="535"/>
      <c r="AM10" s="535"/>
      <c r="AN10" s="535"/>
      <c r="AO10" s="105" t="s">
        <v>73</v>
      </c>
      <c r="AP10" s="535" t="s">
        <v>173</v>
      </c>
      <c r="AQ10" s="535"/>
      <c r="AR10" s="535"/>
      <c r="AS10" s="535"/>
      <c r="AT10" s="535"/>
      <c r="AU10" s="536" t="s">
        <v>74</v>
      </c>
      <c r="AV10" s="536"/>
      <c r="AW10" s="146" t="s">
        <v>75</v>
      </c>
      <c r="AX10" s="535" t="s">
        <v>174</v>
      </c>
      <c r="AY10" s="535"/>
      <c r="AZ10" s="535"/>
      <c r="BA10" s="106" t="s">
        <v>76</v>
      </c>
      <c r="BB10" s="535" t="s">
        <v>211</v>
      </c>
      <c r="BC10" s="535"/>
      <c r="BD10" s="535"/>
      <c r="BE10" s="535"/>
      <c r="BF10" s="536" t="s">
        <v>73</v>
      </c>
      <c r="BG10" s="536"/>
      <c r="BH10" s="535" t="s">
        <v>212</v>
      </c>
      <c r="BI10" s="535"/>
      <c r="BJ10" s="535"/>
      <c r="BK10" s="539"/>
    </row>
    <row r="11" spans="1:63" s="149" customFormat="1" ht="18" customHeight="1" x14ac:dyDescent="0.15">
      <c r="A11" s="103"/>
      <c r="B11" s="519"/>
      <c r="C11" s="520"/>
      <c r="D11" s="540" t="s">
        <v>77</v>
      </c>
      <c r="E11" s="611"/>
      <c r="F11" s="611"/>
      <c r="G11" s="611"/>
      <c r="H11" s="611"/>
      <c r="I11" s="611"/>
      <c r="J11" s="611"/>
      <c r="K11" s="611"/>
      <c r="L11" s="611"/>
      <c r="M11" s="611"/>
      <c r="N11" s="611"/>
      <c r="O11" s="611"/>
      <c r="P11" s="611"/>
      <c r="Q11" s="611"/>
      <c r="R11" s="611"/>
      <c r="S11" s="611"/>
      <c r="T11" s="611"/>
      <c r="U11" s="611"/>
      <c r="V11" s="611"/>
      <c r="W11" s="611"/>
      <c r="X11" s="611"/>
      <c r="Y11" s="611"/>
      <c r="Z11" s="611"/>
      <c r="AA11" s="611"/>
      <c r="AB11" s="611"/>
      <c r="AC11" s="611"/>
      <c r="AD11" s="611"/>
      <c r="AE11" s="860"/>
      <c r="AF11" s="529"/>
      <c r="AG11" s="530"/>
      <c r="AH11" s="530"/>
      <c r="AI11" s="531"/>
      <c r="AU11" s="514" t="s">
        <v>78</v>
      </c>
      <c r="AV11" s="514"/>
      <c r="AW11" s="147" t="s">
        <v>75</v>
      </c>
      <c r="AX11" s="862" t="s">
        <v>213</v>
      </c>
      <c r="AY11" s="862"/>
      <c r="AZ11" s="862"/>
      <c r="BA11" s="138" t="s">
        <v>76</v>
      </c>
      <c r="BB11" s="862" t="s">
        <v>214</v>
      </c>
      <c r="BC11" s="862"/>
      <c r="BD11" s="862"/>
      <c r="BE11" s="862"/>
      <c r="BF11" s="514" t="s">
        <v>73</v>
      </c>
      <c r="BG11" s="514"/>
      <c r="BH11" s="862" t="s">
        <v>215</v>
      </c>
      <c r="BI11" s="862"/>
      <c r="BJ11" s="862"/>
      <c r="BK11" s="863"/>
    </row>
    <row r="12" spans="1:63" s="149" customFormat="1" ht="18" customHeight="1" x14ac:dyDescent="0.15">
      <c r="A12" s="103"/>
      <c r="B12" s="519"/>
      <c r="C12" s="520"/>
      <c r="D12" s="540"/>
      <c r="E12" s="611"/>
      <c r="F12" s="611"/>
      <c r="G12" s="611"/>
      <c r="H12" s="611"/>
      <c r="I12" s="611"/>
      <c r="J12" s="611"/>
      <c r="K12" s="611"/>
      <c r="L12" s="611"/>
      <c r="M12" s="611"/>
      <c r="N12" s="611"/>
      <c r="O12" s="611"/>
      <c r="P12" s="611"/>
      <c r="Q12" s="611"/>
      <c r="R12" s="611"/>
      <c r="S12" s="611"/>
      <c r="T12" s="611"/>
      <c r="U12" s="611"/>
      <c r="V12" s="611"/>
      <c r="W12" s="611"/>
      <c r="X12" s="611"/>
      <c r="Y12" s="611"/>
      <c r="Z12" s="611"/>
      <c r="AA12" s="611"/>
      <c r="AB12" s="611"/>
      <c r="AC12" s="611"/>
      <c r="AD12" s="611"/>
      <c r="AE12" s="860"/>
      <c r="AF12" s="529"/>
      <c r="AG12" s="530"/>
      <c r="AH12" s="530"/>
      <c r="AI12" s="531"/>
      <c r="AJ12" s="514" t="s">
        <v>70</v>
      </c>
      <c r="AK12" s="514"/>
      <c r="AL12" s="514"/>
      <c r="AM12" s="514"/>
      <c r="AN12" s="553" t="s">
        <v>178</v>
      </c>
      <c r="AO12" s="553"/>
      <c r="AP12" s="553"/>
      <c r="AQ12" s="553"/>
      <c r="AR12" s="553"/>
      <c r="AS12" s="553"/>
      <c r="AT12" s="553"/>
      <c r="AU12" s="553"/>
      <c r="AV12" s="553"/>
      <c r="AW12" s="553"/>
      <c r="AX12" s="553"/>
      <c r="AY12" s="553"/>
      <c r="AZ12" s="553"/>
      <c r="BA12" s="553"/>
      <c r="BB12" s="553"/>
      <c r="BC12" s="553"/>
      <c r="BD12" s="553"/>
      <c r="BE12" s="553"/>
      <c r="BF12" s="553"/>
      <c r="BG12" s="553"/>
      <c r="BH12" s="553"/>
      <c r="BI12" s="553"/>
      <c r="BJ12" s="553"/>
      <c r="BK12" s="554"/>
    </row>
    <row r="13" spans="1:63" s="149" customFormat="1" ht="18" customHeight="1" x14ac:dyDescent="0.15">
      <c r="A13" s="103"/>
      <c r="B13" s="519"/>
      <c r="C13" s="520"/>
      <c r="D13" s="541"/>
      <c r="E13" s="647"/>
      <c r="F13" s="647"/>
      <c r="G13" s="647"/>
      <c r="H13" s="647"/>
      <c r="I13" s="647"/>
      <c r="J13" s="647"/>
      <c r="K13" s="647"/>
      <c r="L13" s="647"/>
      <c r="M13" s="647"/>
      <c r="N13" s="647"/>
      <c r="O13" s="647"/>
      <c r="P13" s="647"/>
      <c r="Q13" s="647"/>
      <c r="R13" s="647"/>
      <c r="S13" s="647"/>
      <c r="T13" s="647"/>
      <c r="U13" s="647"/>
      <c r="V13" s="647"/>
      <c r="W13" s="647"/>
      <c r="X13" s="647"/>
      <c r="Y13" s="647"/>
      <c r="Z13" s="647"/>
      <c r="AA13" s="647"/>
      <c r="AB13" s="647"/>
      <c r="AC13" s="647"/>
      <c r="AD13" s="647"/>
      <c r="AE13" s="861"/>
      <c r="AF13" s="529"/>
      <c r="AG13" s="530"/>
      <c r="AH13" s="530"/>
      <c r="AI13" s="531"/>
      <c r="AJ13" s="560" t="s">
        <v>179</v>
      </c>
      <c r="AK13" s="560"/>
      <c r="AL13" s="560"/>
      <c r="AM13" s="560"/>
      <c r="AN13" s="560"/>
      <c r="AO13" s="560"/>
      <c r="AP13" s="560"/>
      <c r="AQ13" s="560"/>
      <c r="AR13" s="560"/>
      <c r="AS13" s="560"/>
      <c r="AT13" s="560"/>
      <c r="AU13" s="560"/>
      <c r="AV13" s="560"/>
      <c r="AW13" s="560"/>
      <c r="AX13" s="560"/>
      <c r="AY13" s="560"/>
      <c r="AZ13" s="560"/>
      <c r="BA13" s="560"/>
      <c r="BB13" s="560"/>
      <c r="BC13" s="560"/>
      <c r="BD13" s="560"/>
      <c r="BE13" s="560"/>
      <c r="BF13" s="560"/>
      <c r="BG13" s="560"/>
      <c r="BH13" s="560"/>
      <c r="BI13" s="560"/>
      <c r="BJ13" s="560"/>
      <c r="BK13" s="561"/>
    </row>
    <row r="14" spans="1:63" s="149" customFormat="1" ht="18" customHeight="1" x14ac:dyDescent="0.15">
      <c r="A14" s="103"/>
      <c r="B14" s="519"/>
      <c r="C14" s="520"/>
      <c r="D14" s="143" t="s">
        <v>70</v>
      </c>
      <c r="E14" s="867" t="s">
        <v>216</v>
      </c>
      <c r="F14" s="868"/>
      <c r="G14" s="868"/>
      <c r="H14" s="868"/>
      <c r="I14" s="868"/>
      <c r="J14" s="868"/>
      <c r="K14" s="868"/>
      <c r="L14" s="868"/>
      <c r="M14" s="868"/>
      <c r="N14" s="868"/>
      <c r="O14" s="868"/>
      <c r="P14" s="868"/>
      <c r="Q14" s="868"/>
      <c r="R14" s="868"/>
      <c r="S14" s="868"/>
      <c r="T14" s="868"/>
      <c r="U14" s="868"/>
      <c r="V14" s="868"/>
      <c r="W14" s="868"/>
      <c r="X14" s="868"/>
      <c r="Y14" s="868"/>
      <c r="Z14" s="868"/>
      <c r="AA14" s="868"/>
      <c r="AB14" s="868"/>
      <c r="AC14" s="868"/>
      <c r="AD14" s="868"/>
      <c r="AE14" s="869"/>
      <c r="AF14" s="529"/>
      <c r="AG14" s="530"/>
      <c r="AH14" s="530"/>
      <c r="AI14" s="531"/>
      <c r="AJ14" s="560"/>
      <c r="AK14" s="560"/>
      <c r="AL14" s="560"/>
      <c r="AM14" s="560"/>
      <c r="AN14" s="560"/>
      <c r="AO14" s="560"/>
      <c r="AP14" s="560"/>
      <c r="AQ14" s="560"/>
      <c r="AR14" s="560"/>
      <c r="AS14" s="560"/>
      <c r="AT14" s="560"/>
      <c r="AU14" s="560"/>
      <c r="AV14" s="560"/>
      <c r="AW14" s="560"/>
      <c r="AX14" s="560"/>
      <c r="AY14" s="560"/>
      <c r="AZ14" s="560"/>
      <c r="BA14" s="560"/>
      <c r="BB14" s="560"/>
      <c r="BC14" s="560"/>
      <c r="BD14" s="560"/>
      <c r="BE14" s="560"/>
      <c r="BF14" s="560"/>
      <c r="BG14" s="560"/>
      <c r="BH14" s="560"/>
      <c r="BI14" s="560"/>
      <c r="BJ14" s="560"/>
      <c r="BK14" s="561"/>
    </row>
    <row r="15" spans="1:63" s="149" customFormat="1" ht="18" customHeight="1" x14ac:dyDescent="0.15">
      <c r="A15" s="103"/>
      <c r="B15" s="519"/>
      <c r="C15" s="520"/>
      <c r="D15" s="128" t="s">
        <v>79</v>
      </c>
      <c r="E15" s="870" t="s">
        <v>217</v>
      </c>
      <c r="F15" s="871"/>
      <c r="G15" s="871"/>
      <c r="H15" s="871"/>
      <c r="I15" s="871"/>
      <c r="J15" s="871"/>
      <c r="K15" s="871"/>
      <c r="L15" s="871"/>
      <c r="M15" s="871"/>
      <c r="N15" s="871"/>
      <c r="O15" s="871"/>
      <c r="P15" s="871"/>
      <c r="Q15" s="871"/>
      <c r="R15" s="871"/>
      <c r="S15" s="871"/>
      <c r="T15" s="871"/>
      <c r="U15" s="871"/>
      <c r="V15" s="871"/>
      <c r="W15" s="871"/>
      <c r="X15" s="871"/>
      <c r="Y15" s="871"/>
      <c r="Z15" s="871"/>
      <c r="AA15" s="871"/>
      <c r="AB15" s="871"/>
      <c r="AC15" s="871"/>
      <c r="AD15" s="871"/>
      <c r="AE15" s="872"/>
      <c r="AF15" s="532"/>
      <c r="AG15" s="533"/>
      <c r="AH15" s="533"/>
      <c r="AI15" s="534"/>
      <c r="AJ15" s="560"/>
      <c r="AK15" s="560"/>
      <c r="AL15" s="560"/>
      <c r="AM15" s="560"/>
      <c r="AN15" s="560"/>
      <c r="AO15" s="560"/>
      <c r="AP15" s="560"/>
      <c r="AQ15" s="560"/>
      <c r="AR15" s="560"/>
      <c r="AS15" s="560"/>
      <c r="AT15" s="560"/>
      <c r="AU15" s="560"/>
      <c r="AV15" s="560"/>
      <c r="AW15" s="560"/>
      <c r="AX15" s="560"/>
      <c r="AY15" s="560"/>
      <c r="AZ15" s="560"/>
      <c r="BA15" s="560"/>
      <c r="BB15" s="560"/>
      <c r="BC15" s="560"/>
      <c r="BD15" s="560"/>
      <c r="BE15" s="560"/>
      <c r="BF15" s="560"/>
      <c r="BG15" s="560"/>
      <c r="BH15" s="560"/>
      <c r="BI15" s="560"/>
      <c r="BJ15" s="560"/>
      <c r="BK15" s="561"/>
    </row>
    <row r="16" spans="1:63" s="149" customFormat="1" ht="18" customHeight="1" x14ac:dyDescent="0.15">
      <c r="A16" s="103"/>
      <c r="B16" s="519"/>
      <c r="C16" s="520"/>
      <c r="D16" s="128" t="s">
        <v>80</v>
      </c>
      <c r="E16" s="873"/>
      <c r="F16" s="874"/>
      <c r="G16" s="874"/>
      <c r="H16" s="874"/>
      <c r="I16" s="874"/>
      <c r="J16" s="874"/>
      <c r="K16" s="874"/>
      <c r="L16" s="874"/>
      <c r="M16" s="874"/>
      <c r="N16" s="874"/>
      <c r="O16" s="874"/>
      <c r="P16" s="874"/>
      <c r="Q16" s="874"/>
      <c r="R16" s="874"/>
      <c r="S16" s="874"/>
      <c r="T16" s="874"/>
      <c r="U16" s="874"/>
      <c r="V16" s="874"/>
      <c r="W16" s="874"/>
      <c r="X16" s="874"/>
      <c r="Y16" s="874"/>
      <c r="Z16" s="874"/>
      <c r="AA16" s="874"/>
      <c r="AB16" s="874"/>
      <c r="AC16" s="874"/>
      <c r="AD16" s="874"/>
      <c r="AE16" s="875"/>
      <c r="AF16" s="1049" t="s">
        <v>244</v>
      </c>
      <c r="AG16" s="1050"/>
      <c r="AH16" s="1050"/>
      <c r="AI16" s="1051"/>
      <c r="AJ16" s="141" t="s">
        <v>72</v>
      </c>
      <c r="AK16" s="571" t="s">
        <v>182</v>
      </c>
      <c r="AL16" s="571"/>
      <c r="AM16" s="571"/>
      <c r="AN16" s="571"/>
      <c r="AO16" s="107" t="s">
        <v>73</v>
      </c>
      <c r="AP16" s="571" t="s">
        <v>218</v>
      </c>
      <c r="AQ16" s="571"/>
      <c r="AR16" s="571"/>
      <c r="AS16" s="571"/>
      <c r="AT16" s="571"/>
      <c r="AU16" s="572" t="s">
        <v>74</v>
      </c>
      <c r="AV16" s="572"/>
      <c r="AW16" s="108" t="s">
        <v>75</v>
      </c>
      <c r="AX16" s="571" t="s">
        <v>174</v>
      </c>
      <c r="AY16" s="571"/>
      <c r="AZ16" s="571"/>
      <c r="BA16" s="137" t="s">
        <v>76</v>
      </c>
      <c r="BB16" s="571" t="s">
        <v>219</v>
      </c>
      <c r="BC16" s="571"/>
      <c r="BD16" s="571"/>
      <c r="BE16" s="571"/>
      <c r="BF16" s="572" t="s">
        <v>73</v>
      </c>
      <c r="BG16" s="572"/>
      <c r="BH16" s="571" t="s">
        <v>185</v>
      </c>
      <c r="BI16" s="571"/>
      <c r="BJ16" s="571"/>
      <c r="BK16" s="573"/>
    </row>
    <row r="17" spans="1:66" s="149" customFormat="1" ht="18" customHeight="1" x14ac:dyDescent="0.15">
      <c r="A17" s="103"/>
      <c r="B17" s="519"/>
      <c r="C17" s="520"/>
      <c r="D17" s="129" t="s">
        <v>81</v>
      </c>
      <c r="E17" s="876"/>
      <c r="F17" s="877"/>
      <c r="G17" s="877"/>
      <c r="H17" s="877"/>
      <c r="I17" s="877"/>
      <c r="J17" s="877"/>
      <c r="K17" s="877"/>
      <c r="L17" s="877"/>
      <c r="M17" s="877"/>
      <c r="N17" s="877"/>
      <c r="O17" s="877"/>
      <c r="P17" s="877"/>
      <c r="Q17" s="877"/>
      <c r="R17" s="877"/>
      <c r="S17" s="877"/>
      <c r="T17" s="877"/>
      <c r="U17" s="877"/>
      <c r="V17" s="877"/>
      <c r="W17" s="877"/>
      <c r="X17" s="877"/>
      <c r="Y17" s="877"/>
      <c r="Z17" s="877"/>
      <c r="AA17" s="877"/>
      <c r="AB17" s="877"/>
      <c r="AC17" s="877"/>
      <c r="AD17" s="877"/>
      <c r="AE17" s="878"/>
      <c r="AF17" s="1052"/>
      <c r="AG17" s="1053"/>
      <c r="AH17" s="1053"/>
      <c r="AI17" s="1054"/>
      <c r="AU17" s="514" t="s">
        <v>78</v>
      </c>
      <c r="AV17" s="514"/>
      <c r="AW17" s="147" t="s">
        <v>75</v>
      </c>
      <c r="AX17" s="555"/>
      <c r="AY17" s="555"/>
      <c r="AZ17" s="555"/>
      <c r="BA17" s="138" t="s">
        <v>76</v>
      </c>
      <c r="BB17" s="138"/>
      <c r="BC17" s="555"/>
      <c r="BD17" s="555"/>
      <c r="BE17" s="555"/>
      <c r="BF17" s="514" t="s">
        <v>73</v>
      </c>
      <c r="BG17" s="514"/>
      <c r="BH17" s="555"/>
      <c r="BI17" s="555"/>
      <c r="BJ17" s="555"/>
      <c r="BK17" s="556"/>
    </row>
    <row r="18" spans="1:66" s="149" customFormat="1" ht="18" customHeight="1" x14ac:dyDescent="0.15">
      <c r="A18" s="103"/>
      <c r="B18" s="519"/>
      <c r="C18" s="520"/>
      <c r="D18" s="143" t="s">
        <v>70</v>
      </c>
      <c r="E18" s="557" t="s">
        <v>220</v>
      </c>
      <c r="F18" s="558"/>
      <c r="G18" s="558"/>
      <c r="H18" s="558"/>
      <c r="I18" s="558"/>
      <c r="J18" s="558"/>
      <c r="K18" s="558"/>
      <c r="L18" s="558"/>
      <c r="M18" s="558"/>
      <c r="N18" s="558"/>
      <c r="O18" s="558"/>
      <c r="P18" s="558"/>
      <c r="Q18" s="558"/>
      <c r="R18" s="558"/>
      <c r="S18" s="558"/>
      <c r="T18" s="558"/>
      <c r="U18" s="558"/>
      <c r="V18" s="558"/>
      <c r="W18" s="558"/>
      <c r="X18" s="558"/>
      <c r="Y18" s="558"/>
      <c r="Z18" s="558"/>
      <c r="AA18" s="558"/>
      <c r="AB18" s="558"/>
      <c r="AC18" s="558"/>
      <c r="AD18" s="558"/>
      <c r="AE18" s="559"/>
      <c r="AF18" s="1052"/>
      <c r="AG18" s="1053"/>
      <c r="AH18" s="1053"/>
      <c r="AI18" s="1054"/>
      <c r="AJ18" s="514" t="s">
        <v>70</v>
      </c>
      <c r="AK18" s="514"/>
      <c r="AL18" s="514"/>
      <c r="AM18" s="514"/>
      <c r="AN18" s="553" t="s">
        <v>186</v>
      </c>
      <c r="AO18" s="553"/>
      <c r="AP18" s="553"/>
      <c r="AQ18" s="553"/>
      <c r="AR18" s="553"/>
      <c r="AS18" s="553"/>
      <c r="AT18" s="553"/>
      <c r="AU18" s="553"/>
      <c r="AV18" s="553"/>
      <c r="AW18" s="553"/>
      <c r="AX18" s="553"/>
      <c r="AY18" s="553"/>
      <c r="AZ18" s="553"/>
      <c r="BA18" s="553"/>
      <c r="BB18" s="553"/>
      <c r="BC18" s="553"/>
      <c r="BD18" s="553"/>
      <c r="BE18" s="553"/>
      <c r="BF18" s="553"/>
      <c r="BG18" s="553"/>
      <c r="BH18" s="553"/>
      <c r="BI18" s="553"/>
      <c r="BJ18" s="553"/>
      <c r="BK18" s="554"/>
    </row>
    <row r="19" spans="1:66" s="149" customFormat="1" ht="18" customHeight="1" x14ac:dyDescent="0.15">
      <c r="A19" s="103"/>
      <c r="B19" s="519"/>
      <c r="C19" s="520"/>
      <c r="D19" s="574" t="s">
        <v>82</v>
      </c>
      <c r="E19" s="542" t="s">
        <v>221</v>
      </c>
      <c r="F19" s="543"/>
      <c r="G19" s="543"/>
      <c r="H19" s="543"/>
      <c r="I19" s="543"/>
      <c r="J19" s="543"/>
      <c r="K19" s="543"/>
      <c r="L19" s="543"/>
      <c r="M19" s="543"/>
      <c r="N19" s="543"/>
      <c r="O19" s="543"/>
      <c r="P19" s="543"/>
      <c r="Q19" s="543"/>
      <c r="R19" s="543"/>
      <c r="S19" s="543"/>
      <c r="T19" s="543"/>
      <c r="U19" s="543"/>
      <c r="V19" s="543"/>
      <c r="W19" s="543"/>
      <c r="X19" s="543"/>
      <c r="Y19" s="543"/>
      <c r="Z19" s="543"/>
      <c r="AA19" s="543"/>
      <c r="AB19" s="543"/>
      <c r="AC19" s="543"/>
      <c r="AD19" s="543"/>
      <c r="AE19" s="544"/>
      <c r="AF19" s="1052"/>
      <c r="AG19" s="1053"/>
      <c r="AH19" s="1053"/>
      <c r="AI19" s="1054"/>
      <c r="AJ19" s="560" t="s">
        <v>187</v>
      </c>
      <c r="AK19" s="560"/>
      <c r="AL19" s="560"/>
      <c r="AM19" s="560"/>
      <c r="AN19" s="560"/>
      <c r="AO19" s="560"/>
      <c r="AP19" s="560"/>
      <c r="AQ19" s="560"/>
      <c r="AR19" s="560"/>
      <c r="AS19" s="560"/>
      <c r="AT19" s="560"/>
      <c r="AU19" s="560"/>
      <c r="AV19" s="560"/>
      <c r="AW19" s="560"/>
      <c r="AX19" s="560"/>
      <c r="AY19" s="560"/>
      <c r="AZ19" s="560"/>
      <c r="BA19" s="560"/>
      <c r="BB19" s="560"/>
      <c r="BC19" s="560"/>
      <c r="BD19" s="560"/>
      <c r="BE19" s="560"/>
      <c r="BF19" s="560"/>
      <c r="BG19" s="560"/>
      <c r="BH19" s="560"/>
      <c r="BI19" s="560"/>
      <c r="BJ19" s="560"/>
      <c r="BK19" s="561"/>
    </row>
    <row r="20" spans="1:66" s="149" customFormat="1" ht="18" customHeight="1" x14ac:dyDescent="0.15">
      <c r="A20" s="103"/>
      <c r="B20" s="519"/>
      <c r="C20" s="520"/>
      <c r="D20" s="574"/>
      <c r="E20" s="545"/>
      <c r="F20" s="546"/>
      <c r="G20" s="546"/>
      <c r="H20" s="546"/>
      <c r="I20" s="546"/>
      <c r="J20" s="546"/>
      <c r="K20" s="546"/>
      <c r="L20" s="546"/>
      <c r="M20" s="546"/>
      <c r="N20" s="546"/>
      <c r="O20" s="546"/>
      <c r="P20" s="546"/>
      <c r="Q20" s="546"/>
      <c r="R20" s="546"/>
      <c r="S20" s="546"/>
      <c r="T20" s="546"/>
      <c r="U20" s="546"/>
      <c r="V20" s="546"/>
      <c r="W20" s="546"/>
      <c r="X20" s="546"/>
      <c r="Y20" s="546"/>
      <c r="Z20" s="546"/>
      <c r="AA20" s="546"/>
      <c r="AB20" s="546"/>
      <c r="AC20" s="546"/>
      <c r="AD20" s="546"/>
      <c r="AE20" s="547"/>
      <c r="AF20" s="1052"/>
      <c r="AG20" s="1053"/>
      <c r="AH20" s="1053"/>
      <c r="AI20" s="1054"/>
      <c r="AJ20" s="560"/>
      <c r="AK20" s="560"/>
      <c r="AL20" s="560"/>
      <c r="AM20" s="560"/>
      <c r="AN20" s="560"/>
      <c r="AO20" s="560"/>
      <c r="AP20" s="560"/>
      <c r="AQ20" s="560"/>
      <c r="AR20" s="560"/>
      <c r="AS20" s="560"/>
      <c r="AT20" s="560"/>
      <c r="AU20" s="560"/>
      <c r="AV20" s="560"/>
      <c r="AW20" s="560"/>
      <c r="AX20" s="560"/>
      <c r="AY20" s="560"/>
      <c r="AZ20" s="560"/>
      <c r="BA20" s="560"/>
      <c r="BB20" s="560"/>
      <c r="BC20" s="560"/>
      <c r="BD20" s="560"/>
      <c r="BE20" s="560"/>
      <c r="BF20" s="560"/>
      <c r="BG20" s="560"/>
      <c r="BH20" s="560"/>
      <c r="BI20" s="560"/>
      <c r="BJ20" s="560"/>
      <c r="BK20" s="561"/>
    </row>
    <row r="21" spans="1:66" s="149" customFormat="1" ht="18" customHeight="1" x14ac:dyDescent="0.15">
      <c r="A21" s="103"/>
      <c r="B21" s="519"/>
      <c r="C21" s="520"/>
      <c r="D21" s="109" t="s">
        <v>83</v>
      </c>
      <c r="E21" s="548"/>
      <c r="F21" s="549"/>
      <c r="G21" s="549"/>
      <c r="H21" s="549"/>
      <c r="I21" s="549"/>
      <c r="J21" s="549"/>
      <c r="K21" s="549"/>
      <c r="L21" s="549"/>
      <c r="M21" s="549"/>
      <c r="N21" s="549"/>
      <c r="O21" s="549"/>
      <c r="P21" s="549"/>
      <c r="Q21" s="549"/>
      <c r="R21" s="549"/>
      <c r="S21" s="549"/>
      <c r="T21" s="549"/>
      <c r="U21" s="549"/>
      <c r="V21" s="549"/>
      <c r="W21" s="549"/>
      <c r="X21" s="549"/>
      <c r="Y21" s="549"/>
      <c r="Z21" s="549"/>
      <c r="AA21" s="549"/>
      <c r="AB21" s="549"/>
      <c r="AC21" s="549"/>
      <c r="AD21" s="549"/>
      <c r="AE21" s="550"/>
      <c r="AF21" s="1055"/>
      <c r="AG21" s="1056"/>
      <c r="AH21" s="1056"/>
      <c r="AI21" s="1057"/>
      <c r="AJ21" s="560"/>
      <c r="AK21" s="560"/>
      <c r="AL21" s="560"/>
      <c r="AM21" s="560"/>
      <c r="AN21" s="560"/>
      <c r="AO21" s="560"/>
      <c r="AP21" s="560"/>
      <c r="AQ21" s="560"/>
      <c r="AR21" s="560"/>
      <c r="AS21" s="560"/>
      <c r="AT21" s="560"/>
      <c r="AU21" s="560"/>
      <c r="AV21" s="560"/>
      <c r="AW21" s="560"/>
      <c r="AX21" s="560"/>
      <c r="AY21" s="560"/>
      <c r="AZ21" s="560"/>
      <c r="BA21" s="560"/>
      <c r="BB21" s="560"/>
      <c r="BC21" s="560"/>
      <c r="BD21" s="560"/>
      <c r="BE21" s="560"/>
      <c r="BF21" s="560"/>
      <c r="BG21" s="560"/>
      <c r="BH21" s="560"/>
      <c r="BI21" s="560"/>
      <c r="BJ21" s="560"/>
      <c r="BK21" s="561"/>
    </row>
    <row r="22" spans="1:66" s="149" customFormat="1" ht="21" customHeight="1" x14ac:dyDescent="0.15">
      <c r="A22" s="103"/>
      <c r="B22" s="519"/>
      <c r="C22" s="520"/>
      <c r="D22" s="575" t="s">
        <v>84</v>
      </c>
      <c r="E22" s="576"/>
      <c r="F22" s="579" t="s">
        <v>85</v>
      </c>
      <c r="G22" s="580"/>
      <c r="H22" s="580"/>
      <c r="I22" s="580"/>
      <c r="J22" s="580"/>
      <c r="K22" s="580"/>
      <c r="L22" s="580"/>
      <c r="M22" s="580"/>
      <c r="N22" s="580"/>
      <c r="O22" s="580"/>
      <c r="P22" s="580"/>
      <c r="Q22" s="580"/>
      <c r="R22" s="580"/>
      <c r="S22" s="585" t="s">
        <v>86</v>
      </c>
      <c r="T22" s="586"/>
      <c r="U22" s="586"/>
      <c r="V22" s="587"/>
      <c r="W22" s="594" t="s">
        <v>87</v>
      </c>
      <c r="X22" s="595"/>
      <c r="Y22" s="595"/>
      <c r="Z22" s="595"/>
      <c r="AA22" s="595"/>
      <c r="AB22" s="595"/>
      <c r="AC22" s="595"/>
      <c r="AD22" s="595"/>
      <c r="AE22" s="595"/>
      <c r="AF22" s="595"/>
      <c r="AG22" s="595"/>
      <c r="AH22" s="596">
        <v>1</v>
      </c>
      <c r="AI22" s="596"/>
      <c r="AJ22" s="596"/>
      <c r="AK22" s="597" t="s">
        <v>88</v>
      </c>
      <c r="AL22" s="598"/>
      <c r="AM22" s="599" t="s">
        <v>89</v>
      </c>
      <c r="AN22" s="600"/>
      <c r="AO22" s="600"/>
      <c r="AP22" s="600"/>
      <c r="AQ22" s="600"/>
      <c r="AR22" s="600"/>
      <c r="AS22" s="600"/>
      <c r="AT22" s="601"/>
      <c r="AU22" s="608" t="s">
        <v>90</v>
      </c>
      <c r="AV22" s="608"/>
      <c r="AW22" s="608"/>
      <c r="AX22" s="608"/>
      <c r="AY22" s="608"/>
      <c r="AZ22" s="608"/>
      <c r="BA22" s="608"/>
      <c r="BB22" s="608"/>
      <c r="BC22" s="608"/>
      <c r="BD22" s="608"/>
      <c r="BE22" s="608"/>
      <c r="BF22" s="608"/>
      <c r="BG22" s="608"/>
      <c r="BH22" s="608"/>
      <c r="BI22" s="608"/>
      <c r="BJ22" s="608"/>
      <c r="BK22" s="609"/>
    </row>
    <row r="23" spans="1:66" s="149" customFormat="1" ht="21" customHeight="1" x14ac:dyDescent="0.15">
      <c r="A23" s="103"/>
      <c r="B23" s="519"/>
      <c r="C23" s="520"/>
      <c r="D23" s="577"/>
      <c r="E23" s="540"/>
      <c r="F23" s="581"/>
      <c r="G23" s="582"/>
      <c r="H23" s="582"/>
      <c r="I23" s="582"/>
      <c r="J23" s="582"/>
      <c r="K23" s="582"/>
      <c r="L23" s="582"/>
      <c r="M23" s="582"/>
      <c r="N23" s="582"/>
      <c r="O23" s="582"/>
      <c r="P23" s="582"/>
      <c r="Q23" s="582"/>
      <c r="R23" s="582"/>
      <c r="S23" s="588"/>
      <c r="T23" s="589"/>
      <c r="U23" s="589"/>
      <c r="V23" s="590"/>
      <c r="W23" s="610" t="s">
        <v>91</v>
      </c>
      <c r="X23" s="611"/>
      <c r="Y23" s="611"/>
      <c r="Z23" s="611"/>
      <c r="AA23" s="611"/>
      <c r="AB23" s="611"/>
      <c r="AC23" s="611"/>
      <c r="AD23" s="611"/>
      <c r="AE23" s="611"/>
      <c r="AF23" s="611"/>
      <c r="AG23" s="611"/>
      <c r="AH23" s="612">
        <v>2</v>
      </c>
      <c r="AI23" s="612"/>
      <c r="AJ23" s="612"/>
      <c r="AK23" s="613" t="s">
        <v>88</v>
      </c>
      <c r="AL23" s="614"/>
      <c r="AM23" s="602"/>
      <c r="AN23" s="603"/>
      <c r="AO23" s="603"/>
      <c r="AP23" s="603"/>
      <c r="AQ23" s="603"/>
      <c r="AR23" s="603"/>
      <c r="AS23" s="603"/>
      <c r="AT23" s="604"/>
      <c r="AU23" s="615">
        <v>1975</v>
      </c>
      <c r="AV23" s="615"/>
      <c r="AW23" s="615"/>
      <c r="AX23" s="615"/>
      <c r="AY23" s="616"/>
      <c r="AZ23" s="619" t="s">
        <v>65</v>
      </c>
      <c r="BA23" s="620"/>
      <c r="BB23" s="623" t="s">
        <v>222</v>
      </c>
      <c r="BC23" s="615"/>
      <c r="BD23" s="615"/>
      <c r="BE23" s="619" t="s">
        <v>92</v>
      </c>
      <c r="BF23" s="620"/>
      <c r="BG23" s="623" t="s">
        <v>223</v>
      </c>
      <c r="BH23" s="615"/>
      <c r="BI23" s="616"/>
      <c r="BJ23" s="619" t="s">
        <v>93</v>
      </c>
      <c r="BK23" s="625"/>
    </row>
    <row r="24" spans="1:66" s="149" customFormat="1" ht="21" customHeight="1" x14ac:dyDescent="0.15">
      <c r="A24" s="103"/>
      <c r="B24" s="519"/>
      <c r="C24" s="520"/>
      <c r="D24" s="578"/>
      <c r="E24" s="541"/>
      <c r="F24" s="583"/>
      <c r="G24" s="584"/>
      <c r="H24" s="584"/>
      <c r="I24" s="584"/>
      <c r="J24" s="584"/>
      <c r="K24" s="584"/>
      <c r="L24" s="584"/>
      <c r="M24" s="584"/>
      <c r="N24" s="584"/>
      <c r="O24" s="584"/>
      <c r="P24" s="584"/>
      <c r="Q24" s="584"/>
      <c r="R24" s="584"/>
      <c r="S24" s="591"/>
      <c r="T24" s="592"/>
      <c r="U24" s="592"/>
      <c r="V24" s="593"/>
      <c r="W24" s="646" t="s">
        <v>94</v>
      </c>
      <c r="X24" s="647"/>
      <c r="Y24" s="647"/>
      <c r="Z24" s="647"/>
      <c r="AA24" s="647"/>
      <c r="AB24" s="647"/>
      <c r="AC24" s="647"/>
      <c r="AD24" s="647"/>
      <c r="AE24" s="647"/>
      <c r="AF24" s="647"/>
      <c r="AG24" s="647"/>
      <c r="AH24" s="648">
        <v>2</v>
      </c>
      <c r="AI24" s="648"/>
      <c r="AJ24" s="648"/>
      <c r="AK24" s="649" t="s">
        <v>88</v>
      </c>
      <c r="AL24" s="622"/>
      <c r="AM24" s="605"/>
      <c r="AN24" s="606"/>
      <c r="AO24" s="606"/>
      <c r="AP24" s="606"/>
      <c r="AQ24" s="606"/>
      <c r="AR24" s="606"/>
      <c r="AS24" s="606"/>
      <c r="AT24" s="607"/>
      <c r="AU24" s="617"/>
      <c r="AV24" s="617"/>
      <c r="AW24" s="617"/>
      <c r="AX24" s="617"/>
      <c r="AY24" s="618"/>
      <c r="AZ24" s="621"/>
      <c r="BA24" s="622"/>
      <c r="BB24" s="624"/>
      <c r="BC24" s="617"/>
      <c r="BD24" s="617"/>
      <c r="BE24" s="621"/>
      <c r="BF24" s="622"/>
      <c r="BG24" s="624"/>
      <c r="BH24" s="617"/>
      <c r="BI24" s="618"/>
      <c r="BJ24" s="621"/>
      <c r="BK24" s="626"/>
    </row>
    <row r="25" spans="1:66" s="149" customFormat="1" ht="21" customHeight="1" x14ac:dyDescent="0.15">
      <c r="A25" s="103"/>
      <c r="B25" s="519"/>
      <c r="C25" s="520"/>
      <c r="D25" s="650" t="s">
        <v>95</v>
      </c>
      <c r="E25" s="651"/>
      <c r="F25" s="652" t="s">
        <v>224</v>
      </c>
      <c r="G25" s="653"/>
      <c r="H25" s="653"/>
      <c r="I25" s="653"/>
      <c r="J25" s="653"/>
      <c r="K25" s="653"/>
      <c r="L25" s="653"/>
      <c r="M25" s="653"/>
      <c r="N25" s="653"/>
      <c r="O25" s="653"/>
      <c r="P25" s="653"/>
      <c r="Q25" s="653"/>
      <c r="R25" s="653"/>
      <c r="S25" s="653"/>
      <c r="T25" s="653"/>
      <c r="U25" s="653"/>
      <c r="V25" s="653"/>
      <c r="W25" s="653"/>
      <c r="X25" s="653"/>
      <c r="Y25" s="653"/>
      <c r="Z25" s="653"/>
      <c r="AA25" s="653"/>
      <c r="AB25" s="653"/>
      <c r="AC25" s="653"/>
      <c r="AD25" s="654"/>
      <c r="AE25" s="655" t="s">
        <v>96</v>
      </c>
      <c r="AF25" s="655"/>
      <c r="AG25" s="655"/>
      <c r="AH25" s="655"/>
      <c r="AI25" s="655"/>
      <c r="AJ25" s="655"/>
      <c r="AK25" s="655"/>
      <c r="AL25" s="655"/>
      <c r="AM25" s="655"/>
      <c r="AN25" s="627"/>
      <c r="AO25" s="628"/>
      <c r="AP25" s="628"/>
      <c r="AQ25" s="628"/>
      <c r="AR25" s="628"/>
      <c r="AS25" s="628"/>
      <c r="AT25" s="628"/>
      <c r="AU25" s="628"/>
      <c r="AV25" s="628"/>
      <c r="AW25" s="628"/>
      <c r="AX25" s="628"/>
      <c r="AY25" s="628"/>
      <c r="AZ25" s="628"/>
      <c r="BA25" s="628"/>
      <c r="BB25" s="628"/>
      <c r="BC25" s="628"/>
      <c r="BD25" s="628"/>
      <c r="BE25" s="628"/>
      <c r="BF25" s="628"/>
      <c r="BG25" s="628"/>
      <c r="BH25" s="628"/>
      <c r="BI25" s="628"/>
      <c r="BJ25" s="628"/>
      <c r="BK25" s="629"/>
      <c r="BN25" s="110"/>
    </row>
    <row r="26" spans="1:66" s="149" customFormat="1" ht="21" customHeight="1" x14ac:dyDescent="0.15">
      <c r="A26" s="103"/>
      <c r="B26" s="519"/>
      <c r="C26" s="520"/>
      <c r="D26" s="586" t="s">
        <v>97</v>
      </c>
      <c r="E26" s="587"/>
      <c r="F26" s="632" t="s">
        <v>225</v>
      </c>
      <c r="G26" s="633"/>
      <c r="H26" s="633"/>
      <c r="I26" s="633"/>
      <c r="J26" s="633"/>
      <c r="K26" s="633"/>
      <c r="L26" s="633"/>
      <c r="M26" s="633"/>
      <c r="N26" s="633"/>
      <c r="O26" s="633"/>
      <c r="P26" s="633"/>
      <c r="Q26" s="633"/>
      <c r="R26" s="633"/>
      <c r="S26" s="633"/>
      <c r="T26" s="633"/>
      <c r="U26" s="634" t="s">
        <v>99</v>
      </c>
      <c r="V26" s="635"/>
      <c r="W26" s="635"/>
      <c r="X26" s="635"/>
      <c r="Y26" s="635"/>
      <c r="Z26" s="635"/>
      <c r="AA26" s="635"/>
      <c r="AB26" s="635"/>
      <c r="AC26" s="635"/>
      <c r="AD26" s="636"/>
      <c r="AE26" s="594" t="s">
        <v>100</v>
      </c>
      <c r="AF26" s="595"/>
      <c r="AG26" s="595"/>
      <c r="AH26" s="595"/>
      <c r="AI26" s="595"/>
      <c r="AJ26" s="595"/>
      <c r="AK26" s="595"/>
      <c r="AL26" s="595"/>
      <c r="AM26" s="595"/>
      <c r="AN26" s="595"/>
      <c r="AO26" s="595"/>
      <c r="AP26" s="595"/>
      <c r="AQ26" s="595"/>
      <c r="AR26" s="595"/>
      <c r="AS26" s="595"/>
      <c r="AT26" s="595"/>
      <c r="AU26" s="595"/>
      <c r="AV26" s="595"/>
      <c r="AW26" s="595"/>
      <c r="AX26" s="595"/>
      <c r="AY26" s="595"/>
      <c r="AZ26" s="595"/>
      <c r="BA26" s="595"/>
      <c r="BB26" s="595"/>
      <c r="BC26" s="595"/>
      <c r="BD26" s="595"/>
      <c r="BE26" s="595"/>
      <c r="BF26" s="595"/>
      <c r="BG26" s="595"/>
      <c r="BH26" s="595"/>
      <c r="BI26" s="595"/>
      <c r="BJ26" s="595"/>
      <c r="BK26" s="640"/>
    </row>
    <row r="27" spans="1:66" s="149" customFormat="1" ht="21" customHeight="1" x14ac:dyDescent="0.15">
      <c r="A27" s="103"/>
      <c r="B27" s="521"/>
      <c r="C27" s="522"/>
      <c r="D27" s="630"/>
      <c r="E27" s="631"/>
      <c r="F27" s="641" t="s">
        <v>101</v>
      </c>
      <c r="G27" s="642"/>
      <c r="H27" s="642"/>
      <c r="I27" s="642"/>
      <c r="J27" s="642"/>
      <c r="K27" s="642"/>
      <c r="L27" s="642"/>
      <c r="M27" s="642"/>
      <c r="N27" s="642"/>
      <c r="O27" s="642"/>
      <c r="P27" s="642"/>
      <c r="Q27" s="642"/>
      <c r="R27" s="642"/>
      <c r="S27" s="642"/>
      <c r="T27" s="642"/>
      <c r="U27" s="637"/>
      <c r="V27" s="638"/>
      <c r="W27" s="638"/>
      <c r="X27" s="638"/>
      <c r="Y27" s="638"/>
      <c r="Z27" s="638"/>
      <c r="AA27" s="638"/>
      <c r="AB27" s="638"/>
      <c r="AC27" s="638"/>
      <c r="AD27" s="639"/>
      <c r="AE27" s="643" t="s">
        <v>102</v>
      </c>
      <c r="AF27" s="644"/>
      <c r="AG27" s="644"/>
      <c r="AH27" s="644"/>
      <c r="AI27" s="644"/>
      <c r="AJ27" s="644"/>
      <c r="AK27" s="644"/>
      <c r="AL27" s="644"/>
      <c r="AM27" s="644"/>
      <c r="AN27" s="644"/>
      <c r="AO27" s="644"/>
      <c r="AP27" s="644"/>
      <c r="AQ27" s="644"/>
      <c r="AR27" s="644"/>
      <c r="AS27" s="644"/>
      <c r="AT27" s="644"/>
      <c r="AU27" s="644"/>
      <c r="AV27" s="644"/>
      <c r="AW27" s="644"/>
      <c r="AX27" s="644"/>
      <c r="AY27" s="644"/>
      <c r="AZ27" s="644"/>
      <c r="BA27" s="644"/>
      <c r="BB27" s="644"/>
      <c r="BC27" s="644"/>
      <c r="BD27" s="644"/>
      <c r="BE27" s="644"/>
      <c r="BF27" s="644"/>
      <c r="BG27" s="644"/>
      <c r="BH27" s="644"/>
      <c r="BI27" s="644"/>
      <c r="BJ27" s="644"/>
      <c r="BK27" s="645"/>
    </row>
    <row r="28" spans="1:66" s="149" customFormat="1" ht="15.75" customHeight="1" x14ac:dyDescent="0.15"/>
    <row r="29" spans="1:66" s="149" customFormat="1" ht="18.95" customHeight="1" x14ac:dyDescent="0.15">
      <c r="B29" s="666" t="s">
        <v>103</v>
      </c>
      <c r="C29" s="667"/>
      <c r="D29" s="672" t="s">
        <v>104</v>
      </c>
      <c r="E29" s="673"/>
      <c r="F29" s="673"/>
      <c r="G29" s="673"/>
      <c r="H29" s="673"/>
      <c r="I29" s="674"/>
      <c r="J29" s="678" t="s">
        <v>226</v>
      </c>
      <c r="K29" s="678"/>
      <c r="L29" s="678">
        <v>1</v>
      </c>
      <c r="M29" s="678"/>
      <c r="N29" s="679">
        <v>8</v>
      </c>
      <c r="O29" s="680"/>
      <c r="P29" s="656">
        <v>0</v>
      </c>
      <c r="Q29" s="656"/>
      <c r="R29" s="656">
        <v>0</v>
      </c>
      <c r="S29" s="657"/>
      <c r="T29" s="660">
        <v>0</v>
      </c>
      <c r="U29" s="656"/>
      <c r="V29" s="656">
        <v>0</v>
      </c>
      <c r="W29" s="656"/>
      <c r="X29" s="656">
        <v>0</v>
      </c>
      <c r="Y29" s="657"/>
      <c r="Z29" s="536" t="s">
        <v>105</v>
      </c>
      <c r="AA29" s="662"/>
      <c r="AB29" s="663" t="s">
        <v>106</v>
      </c>
      <c r="AC29" s="664"/>
      <c r="AD29" s="664"/>
      <c r="AE29" s="664"/>
      <c r="AF29" s="664"/>
      <c r="AG29" s="664"/>
      <c r="AH29" s="664"/>
      <c r="AI29" s="665"/>
      <c r="AJ29" s="706">
        <v>10</v>
      </c>
      <c r="AK29" s="707"/>
      <c r="AL29" s="707"/>
      <c r="AM29" s="707"/>
      <c r="AN29" s="707"/>
      <c r="AO29" s="707"/>
      <c r="AP29" s="707"/>
      <c r="AQ29" s="707"/>
      <c r="AR29" s="707"/>
      <c r="AS29" s="708" t="s">
        <v>65</v>
      </c>
      <c r="AT29" s="708"/>
      <c r="AU29" s="708"/>
      <c r="AV29" s="709"/>
      <c r="AW29" s="672" t="s">
        <v>107</v>
      </c>
      <c r="AX29" s="673"/>
      <c r="AY29" s="673"/>
      <c r="AZ29" s="673"/>
      <c r="BA29" s="674"/>
      <c r="BB29" s="710" t="s">
        <v>108</v>
      </c>
      <c r="BC29" s="711"/>
      <c r="BD29" s="711"/>
      <c r="BE29" s="711"/>
      <c r="BF29" s="711"/>
      <c r="BG29" s="711"/>
      <c r="BH29" s="711"/>
      <c r="BI29" s="711"/>
      <c r="BJ29" s="711"/>
      <c r="BK29" s="712"/>
    </row>
    <row r="30" spans="1:66" s="149" customFormat="1" ht="18.95" customHeight="1" x14ac:dyDescent="0.15">
      <c r="B30" s="668"/>
      <c r="C30" s="669"/>
      <c r="D30" s="675"/>
      <c r="E30" s="676"/>
      <c r="F30" s="676"/>
      <c r="G30" s="676"/>
      <c r="H30" s="676"/>
      <c r="I30" s="677"/>
      <c r="J30" s="648"/>
      <c r="K30" s="648"/>
      <c r="L30" s="648"/>
      <c r="M30" s="648"/>
      <c r="N30" s="681"/>
      <c r="O30" s="682"/>
      <c r="P30" s="658"/>
      <c r="Q30" s="658"/>
      <c r="R30" s="658"/>
      <c r="S30" s="659"/>
      <c r="T30" s="661"/>
      <c r="U30" s="658"/>
      <c r="V30" s="658"/>
      <c r="W30" s="658"/>
      <c r="X30" s="658"/>
      <c r="Y30" s="659"/>
      <c r="Z30" s="649"/>
      <c r="AA30" s="622"/>
      <c r="AB30" s="713" t="s">
        <v>192</v>
      </c>
      <c r="AC30" s="714"/>
      <c r="AD30" s="714"/>
      <c r="AE30" s="714"/>
      <c r="AF30" s="714"/>
      <c r="AG30" s="714"/>
      <c r="AH30" s="714"/>
      <c r="AI30" s="715"/>
      <c r="AJ30" s="716">
        <v>5</v>
      </c>
      <c r="AK30" s="717"/>
      <c r="AL30" s="717"/>
      <c r="AM30" s="717"/>
      <c r="AN30" s="717"/>
      <c r="AO30" s="717"/>
      <c r="AP30" s="717"/>
      <c r="AQ30" s="717"/>
      <c r="AR30" s="717"/>
      <c r="AS30" s="718" t="s">
        <v>65</v>
      </c>
      <c r="AT30" s="718"/>
      <c r="AU30" s="718"/>
      <c r="AV30" s="719"/>
      <c r="AW30" s="675" t="s">
        <v>227</v>
      </c>
      <c r="AX30" s="676"/>
      <c r="AY30" s="676"/>
      <c r="AZ30" s="676"/>
      <c r="BA30" s="677"/>
      <c r="BB30" s="720" t="s">
        <v>111</v>
      </c>
      <c r="BC30" s="721"/>
      <c r="BD30" s="721"/>
      <c r="BE30" s="721"/>
      <c r="BF30" s="721"/>
      <c r="BG30" s="721"/>
      <c r="BH30" s="721"/>
      <c r="BI30" s="721"/>
      <c r="BJ30" s="721"/>
      <c r="BK30" s="722"/>
      <c r="BL30" s="102"/>
      <c r="BM30" s="102"/>
    </row>
    <row r="31" spans="1:66" s="149" customFormat="1" ht="18.95" customHeight="1" x14ac:dyDescent="0.15">
      <c r="B31" s="668"/>
      <c r="C31" s="669"/>
      <c r="D31" s="683" t="s">
        <v>112</v>
      </c>
      <c r="E31" s="685" t="s">
        <v>113</v>
      </c>
      <c r="F31" s="686"/>
      <c r="G31" s="686"/>
      <c r="H31" s="686"/>
      <c r="I31" s="687"/>
      <c r="J31" s="688" t="s">
        <v>194</v>
      </c>
      <c r="K31" s="688"/>
      <c r="L31" s="688">
        <v>1</v>
      </c>
      <c r="M31" s="689"/>
      <c r="N31" s="723">
        <v>3</v>
      </c>
      <c r="O31" s="688"/>
      <c r="P31" s="688">
        <v>5</v>
      </c>
      <c r="Q31" s="688"/>
      <c r="R31" s="688">
        <v>0</v>
      </c>
      <c r="S31" s="724"/>
      <c r="T31" s="727">
        <v>0</v>
      </c>
      <c r="U31" s="690"/>
      <c r="V31" s="690">
        <v>0</v>
      </c>
      <c r="W31" s="690"/>
      <c r="X31" s="690">
        <v>0</v>
      </c>
      <c r="Y31" s="691"/>
      <c r="Z31" s="692" t="s">
        <v>105</v>
      </c>
      <c r="AA31" s="690"/>
      <c r="AB31" s="725" t="s">
        <v>114</v>
      </c>
      <c r="AC31" s="575"/>
      <c r="AD31" s="575"/>
      <c r="AE31" s="575"/>
      <c r="AF31" s="575"/>
      <c r="AG31" s="575"/>
      <c r="AH31" s="575"/>
      <c r="AI31" s="576"/>
      <c r="AJ31" s="619" t="s">
        <v>115</v>
      </c>
      <c r="AK31" s="572"/>
      <c r="AL31" s="572"/>
      <c r="AM31" s="572"/>
      <c r="AN31" s="620"/>
      <c r="AO31" s="586" t="s">
        <v>116</v>
      </c>
      <c r="AP31" s="586"/>
      <c r="AQ31" s="586"/>
      <c r="AR31" s="586"/>
      <c r="AS31" s="586"/>
      <c r="AT31" s="587"/>
      <c r="AU31" s="879">
        <v>2020</v>
      </c>
      <c r="AV31" s="596"/>
      <c r="AW31" s="596"/>
      <c r="AX31" s="596"/>
      <c r="AY31" s="881"/>
      <c r="AZ31" s="619" t="s">
        <v>65</v>
      </c>
      <c r="BA31" s="620"/>
      <c r="BB31" s="879">
        <v>6</v>
      </c>
      <c r="BC31" s="596"/>
      <c r="BD31" s="596"/>
      <c r="BE31" s="619" t="s">
        <v>92</v>
      </c>
      <c r="BF31" s="620"/>
      <c r="BG31" s="879">
        <v>10</v>
      </c>
      <c r="BH31" s="596"/>
      <c r="BI31" s="881"/>
      <c r="BJ31" s="619" t="s">
        <v>93</v>
      </c>
      <c r="BK31" s="625"/>
      <c r="BL31" s="102"/>
      <c r="BM31" s="102"/>
    </row>
    <row r="32" spans="1:66" s="149" customFormat="1" ht="18.95" customHeight="1" x14ac:dyDescent="0.15">
      <c r="B32" s="668"/>
      <c r="C32" s="669"/>
      <c r="D32" s="684"/>
      <c r="E32" s="685" t="s">
        <v>117</v>
      </c>
      <c r="F32" s="686"/>
      <c r="G32" s="686"/>
      <c r="H32" s="686"/>
      <c r="I32" s="686"/>
      <c r="J32" s="690"/>
      <c r="K32" s="690"/>
      <c r="L32" s="688" t="s">
        <v>191</v>
      </c>
      <c r="M32" s="688"/>
      <c r="N32" s="723">
        <v>4</v>
      </c>
      <c r="O32" s="688"/>
      <c r="P32" s="688">
        <v>5</v>
      </c>
      <c r="Q32" s="688"/>
      <c r="R32" s="688">
        <v>0</v>
      </c>
      <c r="S32" s="724"/>
      <c r="T32" s="727">
        <v>0</v>
      </c>
      <c r="U32" s="690"/>
      <c r="V32" s="690">
        <v>0</v>
      </c>
      <c r="W32" s="690"/>
      <c r="X32" s="690">
        <v>0</v>
      </c>
      <c r="Y32" s="691"/>
      <c r="Z32" s="692" t="s">
        <v>105</v>
      </c>
      <c r="AA32" s="690"/>
      <c r="AB32" s="726"/>
      <c r="AC32" s="578"/>
      <c r="AD32" s="578"/>
      <c r="AE32" s="578"/>
      <c r="AF32" s="578"/>
      <c r="AG32" s="578"/>
      <c r="AH32" s="578"/>
      <c r="AI32" s="541"/>
      <c r="AJ32" s="621"/>
      <c r="AK32" s="649"/>
      <c r="AL32" s="649"/>
      <c r="AM32" s="649"/>
      <c r="AN32" s="622"/>
      <c r="AO32" s="592"/>
      <c r="AP32" s="592"/>
      <c r="AQ32" s="592"/>
      <c r="AR32" s="592"/>
      <c r="AS32" s="592"/>
      <c r="AT32" s="593"/>
      <c r="AU32" s="880"/>
      <c r="AV32" s="648"/>
      <c r="AW32" s="648"/>
      <c r="AX32" s="648"/>
      <c r="AY32" s="882"/>
      <c r="AZ32" s="621"/>
      <c r="BA32" s="622"/>
      <c r="BB32" s="880"/>
      <c r="BC32" s="648"/>
      <c r="BD32" s="648"/>
      <c r="BE32" s="621"/>
      <c r="BF32" s="622"/>
      <c r="BG32" s="880"/>
      <c r="BH32" s="648"/>
      <c r="BI32" s="882"/>
      <c r="BJ32" s="621"/>
      <c r="BK32" s="626"/>
      <c r="BL32" s="102"/>
      <c r="BM32" s="102"/>
    </row>
    <row r="33" spans="2:65" s="149" customFormat="1" ht="18.75" customHeight="1" x14ac:dyDescent="0.15">
      <c r="B33" s="668"/>
      <c r="C33" s="669"/>
      <c r="D33" s="693" t="s">
        <v>118</v>
      </c>
      <c r="E33" s="694"/>
      <c r="F33" s="697" t="s">
        <v>119</v>
      </c>
      <c r="G33" s="698"/>
      <c r="H33" s="698"/>
      <c r="I33" s="698"/>
      <c r="J33" s="698"/>
      <c r="K33" s="699">
        <v>1800</v>
      </c>
      <c r="L33" s="699"/>
      <c r="M33" s="699"/>
      <c r="N33" s="699"/>
      <c r="O33" s="699"/>
      <c r="P33" s="699"/>
      <c r="Q33" s="699"/>
      <c r="R33" s="699"/>
      <c r="S33" s="699"/>
      <c r="T33" s="145"/>
      <c r="U33" s="514" t="s">
        <v>120</v>
      </c>
      <c r="V33" s="514"/>
      <c r="W33" s="700"/>
      <c r="X33" s="701" t="s">
        <v>121</v>
      </c>
      <c r="Y33" s="702"/>
      <c r="Z33" s="702"/>
      <c r="AA33" s="702"/>
      <c r="AB33" s="702"/>
      <c r="AC33" s="702"/>
      <c r="AD33" s="702"/>
      <c r="AE33" s="702"/>
      <c r="AF33" s="702"/>
      <c r="AG33" s="703"/>
      <c r="AH33" s="632" t="s">
        <v>122</v>
      </c>
      <c r="AI33" s="633"/>
      <c r="AJ33" s="633"/>
      <c r="AK33" s="633"/>
      <c r="AL33" s="633"/>
      <c r="AM33" s="633"/>
      <c r="AN33" s="633"/>
      <c r="AO33" s="633"/>
      <c r="AP33" s="633"/>
      <c r="AQ33" s="633"/>
      <c r="AR33" s="633"/>
      <c r="AS33" s="633"/>
      <c r="AT33" s="633"/>
      <c r="AU33" s="633"/>
      <c r="AV33" s="633"/>
      <c r="AW33" s="633"/>
      <c r="AX33" s="633"/>
      <c r="AY33" s="633"/>
      <c r="AZ33" s="633"/>
      <c r="BA33" s="633"/>
      <c r="BB33" s="633"/>
      <c r="BC33" s="633"/>
      <c r="BD33" s="633"/>
      <c r="BE33" s="633"/>
      <c r="BF33" s="633"/>
      <c r="BG33" s="633"/>
      <c r="BH33" s="633"/>
      <c r="BI33" s="633"/>
      <c r="BJ33" s="633"/>
      <c r="BK33" s="737"/>
      <c r="BL33" s="102"/>
      <c r="BM33" s="102"/>
    </row>
    <row r="34" spans="2:65" s="149" customFormat="1" ht="18.75" customHeight="1" x14ac:dyDescent="0.15">
      <c r="B34" s="668"/>
      <c r="C34" s="669"/>
      <c r="D34" s="693"/>
      <c r="E34" s="694"/>
      <c r="F34" s="738" t="s">
        <v>123</v>
      </c>
      <c r="G34" s="739"/>
      <c r="H34" s="739"/>
      <c r="I34" s="739"/>
      <c r="J34" s="739"/>
      <c r="K34" s="699">
        <v>1100</v>
      </c>
      <c r="L34" s="699"/>
      <c r="M34" s="699"/>
      <c r="N34" s="699"/>
      <c r="O34" s="699"/>
      <c r="P34" s="699"/>
      <c r="Q34" s="699"/>
      <c r="R34" s="699"/>
      <c r="S34" s="699"/>
      <c r="T34" s="145"/>
      <c r="U34" s="514" t="s">
        <v>120</v>
      </c>
      <c r="V34" s="514"/>
      <c r="W34" s="700"/>
      <c r="X34" s="693" t="s">
        <v>124</v>
      </c>
      <c r="Y34" s="740"/>
      <c r="Z34" s="740"/>
      <c r="AA34" s="694"/>
      <c r="AB34" s="742" t="s">
        <v>125</v>
      </c>
      <c r="AC34" s="743"/>
      <c r="AD34" s="743"/>
      <c r="AE34" s="743"/>
      <c r="AF34" s="743"/>
      <c r="AG34" s="743"/>
      <c r="AH34" s="743"/>
      <c r="AI34" s="743"/>
      <c r="AJ34" s="743"/>
      <c r="AK34" s="743"/>
      <c r="AL34" s="743"/>
      <c r="AM34" s="743"/>
      <c r="AN34" s="743"/>
      <c r="AO34" s="743"/>
      <c r="AP34" s="743"/>
      <c r="AQ34" s="743"/>
      <c r="AR34" s="743"/>
      <c r="AS34" s="743"/>
      <c r="AT34" s="743"/>
      <c r="AU34" s="743"/>
      <c r="AV34" s="743"/>
      <c r="AW34" s="743"/>
      <c r="AX34" s="743"/>
      <c r="AY34" s="743"/>
      <c r="AZ34" s="743"/>
      <c r="BA34" s="743"/>
      <c r="BB34" s="743"/>
      <c r="BC34" s="743"/>
      <c r="BD34" s="743"/>
      <c r="BE34" s="743"/>
      <c r="BF34" s="743"/>
      <c r="BG34" s="743"/>
      <c r="BH34" s="743"/>
      <c r="BI34" s="743"/>
      <c r="BJ34" s="743"/>
      <c r="BK34" s="744"/>
    </row>
    <row r="35" spans="2:65" s="149" customFormat="1" ht="18.75" customHeight="1" x14ac:dyDescent="0.15">
      <c r="B35" s="668"/>
      <c r="C35" s="669"/>
      <c r="D35" s="693"/>
      <c r="E35" s="694"/>
      <c r="F35" s="697" t="s">
        <v>126</v>
      </c>
      <c r="G35" s="698"/>
      <c r="H35" s="698"/>
      <c r="I35" s="698"/>
      <c r="J35" s="698"/>
      <c r="K35" s="699">
        <v>1100</v>
      </c>
      <c r="L35" s="699"/>
      <c r="M35" s="699"/>
      <c r="N35" s="699"/>
      <c r="O35" s="699"/>
      <c r="P35" s="699"/>
      <c r="Q35" s="699"/>
      <c r="R35" s="699"/>
      <c r="S35" s="699"/>
      <c r="T35" s="145"/>
      <c r="U35" s="514" t="s">
        <v>120</v>
      </c>
      <c r="V35" s="514"/>
      <c r="W35" s="700"/>
      <c r="X35" s="693"/>
      <c r="Y35" s="740"/>
      <c r="Z35" s="740"/>
      <c r="AA35" s="694"/>
      <c r="AB35" s="745"/>
      <c r="AC35" s="746"/>
      <c r="AD35" s="746"/>
      <c r="AE35" s="746"/>
      <c r="AF35" s="746"/>
      <c r="AG35" s="746"/>
      <c r="AH35" s="746"/>
      <c r="AI35" s="746"/>
      <c r="AJ35" s="746"/>
      <c r="AK35" s="746"/>
      <c r="AL35" s="746"/>
      <c r="AM35" s="746"/>
      <c r="AN35" s="746"/>
      <c r="AO35" s="746"/>
      <c r="AP35" s="746"/>
      <c r="AQ35" s="746"/>
      <c r="AR35" s="746"/>
      <c r="AS35" s="746"/>
      <c r="AT35" s="746"/>
      <c r="AU35" s="746"/>
      <c r="AV35" s="746"/>
      <c r="AW35" s="746"/>
      <c r="AX35" s="746"/>
      <c r="AY35" s="746"/>
      <c r="AZ35" s="746"/>
      <c r="BA35" s="746"/>
      <c r="BB35" s="746"/>
      <c r="BC35" s="746"/>
      <c r="BD35" s="746"/>
      <c r="BE35" s="746"/>
      <c r="BF35" s="746"/>
      <c r="BG35" s="746"/>
      <c r="BH35" s="746"/>
      <c r="BI35" s="746"/>
      <c r="BJ35" s="746"/>
      <c r="BK35" s="747"/>
    </row>
    <row r="36" spans="2:65" s="149" customFormat="1" ht="18.75" customHeight="1" x14ac:dyDescent="0.15">
      <c r="B36" s="668"/>
      <c r="C36" s="669"/>
      <c r="D36" s="693"/>
      <c r="E36" s="694"/>
      <c r="F36" s="704" t="s">
        <v>127</v>
      </c>
      <c r="G36" s="705"/>
      <c r="H36" s="705"/>
      <c r="I36" s="705"/>
      <c r="J36" s="705"/>
      <c r="K36" s="751"/>
      <c r="L36" s="751"/>
      <c r="M36" s="751"/>
      <c r="N36" s="751"/>
      <c r="O36" s="751"/>
      <c r="P36" s="751"/>
      <c r="Q36" s="751"/>
      <c r="R36" s="751"/>
      <c r="S36" s="751"/>
      <c r="T36" s="151"/>
      <c r="U36" s="649" t="s">
        <v>120</v>
      </c>
      <c r="V36" s="649"/>
      <c r="W36" s="622"/>
      <c r="X36" s="693"/>
      <c r="Y36" s="740"/>
      <c r="Z36" s="740"/>
      <c r="AA36" s="694"/>
      <c r="AB36" s="745"/>
      <c r="AC36" s="746"/>
      <c r="AD36" s="746"/>
      <c r="AE36" s="746"/>
      <c r="AF36" s="746"/>
      <c r="AG36" s="746"/>
      <c r="AH36" s="746"/>
      <c r="AI36" s="746"/>
      <c r="AJ36" s="746"/>
      <c r="AK36" s="746"/>
      <c r="AL36" s="746"/>
      <c r="AM36" s="746"/>
      <c r="AN36" s="746"/>
      <c r="AO36" s="746"/>
      <c r="AP36" s="746"/>
      <c r="AQ36" s="746"/>
      <c r="AR36" s="746"/>
      <c r="AS36" s="746"/>
      <c r="AT36" s="746"/>
      <c r="AU36" s="746"/>
      <c r="AV36" s="746"/>
      <c r="AW36" s="746"/>
      <c r="AX36" s="746"/>
      <c r="AY36" s="746"/>
      <c r="AZ36" s="746"/>
      <c r="BA36" s="746"/>
      <c r="BB36" s="746"/>
      <c r="BC36" s="746"/>
      <c r="BD36" s="746"/>
      <c r="BE36" s="746"/>
      <c r="BF36" s="746"/>
      <c r="BG36" s="746"/>
      <c r="BH36" s="746"/>
      <c r="BI36" s="746"/>
      <c r="BJ36" s="746"/>
      <c r="BK36" s="747"/>
    </row>
    <row r="37" spans="2:65" s="149" customFormat="1" ht="18.75" customHeight="1" x14ac:dyDescent="0.15">
      <c r="B37" s="670"/>
      <c r="C37" s="671"/>
      <c r="D37" s="695"/>
      <c r="E37" s="696"/>
      <c r="F37" s="752" t="s">
        <v>128</v>
      </c>
      <c r="G37" s="753"/>
      <c r="H37" s="753"/>
      <c r="I37" s="753"/>
      <c r="J37" s="753"/>
      <c r="K37" s="754">
        <f>SUM(K33:S36)</f>
        <v>4000</v>
      </c>
      <c r="L37" s="754"/>
      <c r="M37" s="754"/>
      <c r="N37" s="754"/>
      <c r="O37" s="754"/>
      <c r="P37" s="754"/>
      <c r="Q37" s="754"/>
      <c r="R37" s="754"/>
      <c r="S37" s="754"/>
      <c r="T37" s="111"/>
      <c r="U37" s="755" t="s">
        <v>120</v>
      </c>
      <c r="V37" s="755"/>
      <c r="W37" s="756"/>
      <c r="X37" s="695"/>
      <c r="Y37" s="741"/>
      <c r="Z37" s="741"/>
      <c r="AA37" s="696"/>
      <c r="AB37" s="748"/>
      <c r="AC37" s="749"/>
      <c r="AD37" s="749"/>
      <c r="AE37" s="749"/>
      <c r="AF37" s="749"/>
      <c r="AG37" s="749"/>
      <c r="AH37" s="749"/>
      <c r="AI37" s="749"/>
      <c r="AJ37" s="749"/>
      <c r="AK37" s="749"/>
      <c r="AL37" s="749"/>
      <c r="AM37" s="749"/>
      <c r="AN37" s="749"/>
      <c r="AO37" s="749"/>
      <c r="AP37" s="749"/>
      <c r="AQ37" s="749"/>
      <c r="AR37" s="749"/>
      <c r="AS37" s="749"/>
      <c r="AT37" s="749"/>
      <c r="AU37" s="749"/>
      <c r="AV37" s="749"/>
      <c r="AW37" s="749"/>
      <c r="AX37" s="749"/>
      <c r="AY37" s="749"/>
      <c r="AZ37" s="749"/>
      <c r="BA37" s="749"/>
      <c r="BB37" s="749"/>
      <c r="BC37" s="749"/>
      <c r="BD37" s="749"/>
      <c r="BE37" s="749"/>
      <c r="BF37" s="749"/>
      <c r="BG37" s="749"/>
      <c r="BH37" s="749"/>
      <c r="BI37" s="749"/>
      <c r="BJ37" s="749"/>
      <c r="BK37" s="750"/>
    </row>
    <row r="38" spans="2:65" s="149" customFormat="1" ht="15" customHeight="1" x14ac:dyDescent="0.15">
      <c r="D38" s="150"/>
      <c r="E38" s="112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</row>
    <row r="39" spans="2:65" s="149" customFormat="1" ht="18.75" customHeight="1" x14ac:dyDescent="0.15">
      <c r="B39" s="777" t="s">
        <v>129</v>
      </c>
      <c r="C39" s="778"/>
      <c r="D39" s="783" t="s">
        <v>130</v>
      </c>
      <c r="E39" s="784"/>
      <c r="F39" s="784"/>
      <c r="G39" s="784"/>
      <c r="H39" s="784"/>
      <c r="I39" s="784"/>
      <c r="J39" s="784"/>
      <c r="K39" s="784"/>
      <c r="L39" s="784"/>
      <c r="M39" s="784"/>
      <c r="N39" s="785"/>
      <c r="O39" s="786" t="s">
        <v>131</v>
      </c>
      <c r="P39" s="787"/>
      <c r="Q39" s="787"/>
      <c r="R39" s="787"/>
      <c r="S39" s="787"/>
      <c r="T39" s="787"/>
      <c r="U39" s="787"/>
      <c r="V39" s="787"/>
      <c r="W39" s="787"/>
      <c r="X39" s="787"/>
      <c r="Y39" s="787"/>
      <c r="Z39" s="787"/>
      <c r="AA39" s="787"/>
      <c r="AB39" s="787"/>
      <c r="AC39" s="787"/>
      <c r="AD39" s="787"/>
      <c r="AE39" s="787"/>
      <c r="AF39" s="787"/>
      <c r="AG39" s="787"/>
      <c r="AH39" s="787"/>
      <c r="AI39" s="788"/>
      <c r="AJ39" s="786" t="s">
        <v>132</v>
      </c>
      <c r="AK39" s="787"/>
      <c r="AL39" s="787"/>
      <c r="AM39" s="787"/>
      <c r="AN39" s="787"/>
      <c r="AO39" s="787"/>
      <c r="AP39" s="787"/>
      <c r="AQ39" s="787"/>
      <c r="AR39" s="787"/>
      <c r="AS39" s="787"/>
      <c r="AT39" s="787"/>
      <c r="AU39" s="787"/>
      <c r="AV39" s="787"/>
      <c r="AW39" s="787"/>
      <c r="AX39" s="787"/>
      <c r="AY39" s="787"/>
      <c r="AZ39" s="788"/>
      <c r="BA39" s="786" t="s">
        <v>133</v>
      </c>
      <c r="BB39" s="787"/>
      <c r="BC39" s="787"/>
      <c r="BD39" s="787"/>
      <c r="BE39" s="787"/>
      <c r="BF39" s="787"/>
      <c r="BG39" s="787"/>
      <c r="BH39" s="787"/>
      <c r="BI39" s="787"/>
      <c r="BJ39" s="787"/>
      <c r="BK39" s="798"/>
    </row>
    <row r="40" spans="2:65" s="149" customFormat="1" ht="18.75" customHeight="1" x14ac:dyDescent="0.15">
      <c r="B40" s="779"/>
      <c r="C40" s="780"/>
      <c r="D40" s="789" t="s">
        <v>195</v>
      </c>
      <c r="E40" s="790"/>
      <c r="F40" s="790"/>
      <c r="G40" s="790"/>
      <c r="H40" s="790"/>
      <c r="I40" s="790"/>
      <c r="J40" s="790"/>
      <c r="K40" s="790"/>
      <c r="L40" s="790"/>
      <c r="M40" s="790"/>
      <c r="N40" s="791"/>
      <c r="O40" s="792">
        <v>3000</v>
      </c>
      <c r="P40" s="793"/>
      <c r="Q40" s="793"/>
      <c r="R40" s="793"/>
      <c r="S40" s="793"/>
      <c r="T40" s="793"/>
      <c r="U40" s="793"/>
      <c r="V40" s="793"/>
      <c r="W40" s="793"/>
      <c r="X40" s="793"/>
      <c r="Y40" s="793"/>
      <c r="Z40" s="793"/>
      <c r="AA40" s="793"/>
      <c r="AB40" s="793"/>
      <c r="AC40" s="793"/>
      <c r="AD40" s="793"/>
      <c r="AE40" s="793"/>
      <c r="AF40" s="793"/>
      <c r="AG40" s="793"/>
      <c r="AH40" s="793"/>
      <c r="AI40" s="794"/>
      <c r="AJ40" s="792">
        <v>100</v>
      </c>
      <c r="AK40" s="793"/>
      <c r="AL40" s="793"/>
      <c r="AM40" s="793"/>
      <c r="AN40" s="793"/>
      <c r="AO40" s="793"/>
      <c r="AP40" s="793"/>
      <c r="AQ40" s="793"/>
      <c r="AR40" s="793"/>
      <c r="AS40" s="793"/>
      <c r="AT40" s="793"/>
      <c r="AU40" s="793"/>
      <c r="AV40" s="793"/>
      <c r="AW40" s="793"/>
      <c r="AX40" s="793"/>
      <c r="AY40" s="793"/>
      <c r="AZ40" s="794"/>
      <c r="BA40" s="884"/>
      <c r="BB40" s="885"/>
      <c r="BC40" s="885"/>
      <c r="BD40" s="885"/>
      <c r="BE40" s="885"/>
      <c r="BF40" s="885"/>
      <c r="BG40" s="885"/>
      <c r="BH40" s="885"/>
      <c r="BI40" s="885"/>
      <c r="BJ40" s="885"/>
      <c r="BK40" s="887"/>
    </row>
    <row r="41" spans="2:65" s="149" customFormat="1" ht="18.75" customHeight="1" x14ac:dyDescent="0.15">
      <c r="B41" s="779"/>
      <c r="C41" s="780"/>
      <c r="D41" s="789" t="s">
        <v>196</v>
      </c>
      <c r="E41" s="790"/>
      <c r="F41" s="790"/>
      <c r="G41" s="790"/>
      <c r="H41" s="790"/>
      <c r="I41" s="790"/>
      <c r="J41" s="790"/>
      <c r="K41" s="790"/>
      <c r="L41" s="790"/>
      <c r="M41" s="790"/>
      <c r="N41" s="791"/>
      <c r="O41" s="792">
        <v>1500</v>
      </c>
      <c r="P41" s="793"/>
      <c r="Q41" s="793"/>
      <c r="R41" s="793"/>
      <c r="S41" s="793"/>
      <c r="T41" s="793"/>
      <c r="U41" s="793"/>
      <c r="V41" s="793"/>
      <c r="W41" s="793"/>
      <c r="X41" s="793"/>
      <c r="Y41" s="793"/>
      <c r="Z41" s="793"/>
      <c r="AA41" s="793"/>
      <c r="AB41" s="793"/>
      <c r="AC41" s="793"/>
      <c r="AD41" s="793"/>
      <c r="AE41" s="793"/>
      <c r="AF41" s="793"/>
      <c r="AG41" s="793"/>
      <c r="AH41" s="793"/>
      <c r="AI41" s="794"/>
      <c r="AJ41" s="792">
        <v>50</v>
      </c>
      <c r="AK41" s="793"/>
      <c r="AL41" s="793"/>
      <c r="AM41" s="793"/>
      <c r="AN41" s="793"/>
      <c r="AO41" s="793"/>
      <c r="AP41" s="793"/>
      <c r="AQ41" s="793"/>
      <c r="AR41" s="793"/>
      <c r="AS41" s="793"/>
      <c r="AT41" s="793"/>
      <c r="AU41" s="793"/>
      <c r="AV41" s="793"/>
      <c r="AW41" s="793"/>
      <c r="AX41" s="793"/>
      <c r="AY41" s="793"/>
      <c r="AZ41" s="794"/>
      <c r="BA41" s="795" t="s">
        <v>197</v>
      </c>
      <c r="BB41" s="796"/>
      <c r="BC41" s="796"/>
      <c r="BD41" s="796"/>
      <c r="BE41" s="796"/>
      <c r="BF41" s="796"/>
      <c r="BG41" s="796"/>
      <c r="BH41" s="796"/>
      <c r="BI41" s="796"/>
      <c r="BJ41" s="796"/>
      <c r="BK41" s="797"/>
    </row>
    <row r="42" spans="2:65" s="149" customFormat="1" ht="18.75" customHeight="1" x14ac:dyDescent="0.15">
      <c r="B42" s="779"/>
      <c r="C42" s="780"/>
      <c r="D42" s="883"/>
      <c r="E42" s="718"/>
      <c r="F42" s="718"/>
      <c r="G42" s="718"/>
      <c r="H42" s="718"/>
      <c r="I42" s="718"/>
      <c r="J42" s="718"/>
      <c r="K42" s="718"/>
      <c r="L42" s="718"/>
      <c r="M42" s="718"/>
      <c r="N42" s="719"/>
      <c r="O42" s="884"/>
      <c r="P42" s="885"/>
      <c r="Q42" s="885"/>
      <c r="R42" s="885"/>
      <c r="S42" s="885"/>
      <c r="T42" s="885"/>
      <c r="U42" s="885"/>
      <c r="V42" s="885"/>
      <c r="W42" s="885"/>
      <c r="X42" s="885"/>
      <c r="Y42" s="885"/>
      <c r="Z42" s="885"/>
      <c r="AA42" s="885"/>
      <c r="AB42" s="885"/>
      <c r="AC42" s="885"/>
      <c r="AD42" s="885"/>
      <c r="AE42" s="885"/>
      <c r="AF42" s="885"/>
      <c r="AG42" s="885"/>
      <c r="AH42" s="885"/>
      <c r="AI42" s="886"/>
      <c r="AJ42" s="884"/>
      <c r="AK42" s="885"/>
      <c r="AL42" s="885"/>
      <c r="AM42" s="885"/>
      <c r="AN42" s="885"/>
      <c r="AO42" s="885"/>
      <c r="AP42" s="885"/>
      <c r="AQ42" s="885"/>
      <c r="AR42" s="885"/>
      <c r="AS42" s="885"/>
      <c r="AT42" s="885"/>
      <c r="AU42" s="885"/>
      <c r="AV42" s="885"/>
      <c r="AW42" s="885"/>
      <c r="AX42" s="885"/>
      <c r="AY42" s="885"/>
      <c r="AZ42" s="886"/>
      <c r="BA42" s="884"/>
      <c r="BB42" s="885"/>
      <c r="BC42" s="885"/>
      <c r="BD42" s="885"/>
      <c r="BE42" s="885"/>
      <c r="BF42" s="885"/>
      <c r="BG42" s="885"/>
      <c r="BH42" s="885"/>
      <c r="BI42" s="885"/>
      <c r="BJ42" s="885"/>
      <c r="BK42" s="887"/>
    </row>
    <row r="43" spans="2:65" s="149" customFormat="1" ht="18.75" customHeight="1" x14ac:dyDescent="0.15">
      <c r="B43" s="781"/>
      <c r="C43" s="782"/>
      <c r="D43" s="728" t="s">
        <v>128</v>
      </c>
      <c r="E43" s="729"/>
      <c r="F43" s="729"/>
      <c r="G43" s="729"/>
      <c r="H43" s="729"/>
      <c r="I43" s="729"/>
      <c r="J43" s="729"/>
      <c r="K43" s="729"/>
      <c r="L43" s="729"/>
      <c r="M43" s="729"/>
      <c r="N43" s="730"/>
      <c r="O43" s="731">
        <f>SUM(O40:AI42)</f>
        <v>4500</v>
      </c>
      <c r="P43" s="732"/>
      <c r="Q43" s="732"/>
      <c r="R43" s="732"/>
      <c r="S43" s="732"/>
      <c r="T43" s="732"/>
      <c r="U43" s="732"/>
      <c r="V43" s="732"/>
      <c r="W43" s="732"/>
      <c r="X43" s="732"/>
      <c r="Y43" s="732"/>
      <c r="Z43" s="732"/>
      <c r="AA43" s="732"/>
      <c r="AB43" s="732"/>
      <c r="AC43" s="732"/>
      <c r="AD43" s="732"/>
      <c r="AE43" s="732"/>
      <c r="AF43" s="732"/>
      <c r="AG43" s="732"/>
      <c r="AH43" s="732"/>
      <c r="AI43" s="733"/>
      <c r="AJ43" s="731">
        <f>SUM(AJ40:AZ42)</f>
        <v>150</v>
      </c>
      <c r="AK43" s="732"/>
      <c r="AL43" s="732"/>
      <c r="AM43" s="732"/>
      <c r="AN43" s="732"/>
      <c r="AO43" s="732"/>
      <c r="AP43" s="732"/>
      <c r="AQ43" s="732"/>
      <c r="AR43" s="732"/>
      <c r="AS43" s="732"/>
      <c r="AT43" s="732"/>
      <c r="AU43" s="732"/>
      <c r="AV43" s="732"/>
      <c r="AW43" s="732"/>
      <c r="AX43" s="732"/>
      <c r="AY43" s="732"/>
      <c r="AZ43" s="733"/>
      <c r="BA43" s="734"/>
      <c r="BB43" s="735"/>
      <c r="BC43" s="735"/>
      <c r="BD43" s="735"/>
      <c r="BE43" s="735"/>
      <c r="BF43" s="735"/>
      <c r="BG43" s="735"/>
      <c r="BH43" s="735"/>
      <c r="BI43" s="735"/>
      <c r="BJ43" s="735"/>
      <c r="BK43" s="736"/>
    </row>
    <row r="44" spans="2:65" s="149" customFormat="1" ht="15" customHeight="1" x14ac:dyDescent="0.15">
      <c r="B44" s="113"/>
      <c r="C44" s="55" t="s">
        <v>134</v>
      </c>
      <c r="D44" s="147"/>
      <c r="E44" s="114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38"/>
      <c r="T44" s="138"/>
      <c r="U44" s="147"/>
      <c r="V44" s="130"/>
      <c r="W44" s="147"/>
      <c r="X44" s="147"/>
      <c r="Y44" s="147"/>
      <c r="Z44" s="147"/>
      <c r="AA44" s="147"/>
      <c r="AB44" s="147"/>
      <c r="AC44" s="147"/>
      <c r="AD44" s="147"/>
      <c r="AE44" s="138"/>
      <c r="AF44" s="147"/>
      <c r="AG44" s="130"/>
      <c r="AH44" s="147"/>
      <c r="AI44" s="147"/>
      <c r="AJ44" s="147"/>
      <c r="AK44" s="147"/>
      <c r="AL44" s="147"/>
      <c r="AM44" s="147"/>
      <c r="AN44" s="147"/>
      <c r="AO44" s="138"/>
      <c r="AP44" s="139"/>
      <c r="AQ44" s="139"/>
      <c r="AR44" s="139"/>
      <c r="AS44" s="28"/>
      <c r="AT44" s="28"/>
      <c r="AU44" s="28"/>
      <c r="AV44" s="28"/>
      <c r="AW44" s="130"/>
      <c r="AX44" s="147"/>
      <c r="AY44" s="147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8"/>
    </row>
    <row r="45" spans="2:65" s="149" customFormat="1" ht="15" customHeight="1" x14ac:dyDescent="0.15">
      <c r="B45" s="113"/>
      <c r="C45" s="55"/>
      <c r="D45" s="147"/>
      <c r="E45" s="114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38"/>
      <c r="T45" s="138"/>
      <c r="U45" s="147"/>
      <c r="V45" s="130"/>
      <c r="W45" s="147"/>
      <c r="X45" s="147"/>
      <c r="Y45" s="147"/>
      <c r="Z45" s="147"/>
      <c r="AA45" s="147"/>
      <c r="AB45" s="147"/>
      <c r="AC45" s="147"/>
      <c r="AD45" s="147"/>
      <c r="AE45" s="138"/>
      <c r="AF45" s="147"/>
      <c r="AG45" s="130"/>
      <c r="AH45" s="147"/>
      <c r="AI45" s="147"/>
      <c r="AJ45" s="147"/>
      <c r="AK45" s="147"/>
      <c r="AL45" s="147"/>
      <c r="AM45" s="147"/>
      <c r="AN45" s="147"/>
      <c r="AO45" s="138"/>
      <c r="AP45" s="139"/>
      <c r="AQ45" s="139"/>
      <c r="AR45" s="139"/>
      <c r="AS45" s="28"/>
      <c r="AT45" s="28"/>
      <c r="AU45" s="28"/>
      <c r="AV45" s="28"/>
      <c r="AW45" s="130"/>
      <c r="AX45" s="147"/>
      <c r="AY45" s="147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8"/>
    </row>
    <row r="46" spans="2:65" s="149" customFormat="1" ht="21" customHeight="1" x14ac:dyDescent="0.15">
      <c r="B46" s="147"/>
      <c r="C46" s="147"/>
      <c r="D46" s="115" t="s">
        <v>135</v>
      </c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7" t="s">
        <v>136</v>
      </c>
      <c r="AE46" s="147"/>
      <c r="AF46" s="147"/>
      <c r="AG46" s="147"/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  <c r="BI46" s="147"/>
      <c r="BJ46" s="147"/>
      <c r="BK46" s="147"/>
    </row>
    <row r="47" spans="2:65" s="149" customFormat="1" ht="17.25" customHeight="1" x14ac:dyDescent="0.15">
      <c r="B47" s="826" t="s">
        <v>137</v>
      </c>
      <c r="C47" s="827"/>
      <c r="D47" s="827"/>
      <c r="E47" s="827"/>
      <c r="F47" s="827"/>
      <c r="G47" s="828"/>
      <c r="H47" s="829" t="s">
        <v>70</v>
      </c>
      <c r="I47" s="830"/>
      <c r="J47" s="830"/>
      <c r="K47" s="830"/>
      <c r="L47" s="865"/>
      <c r="M47" s="865"/>
      <c r="N47" s="865"/>
      <c r="O47" s="865"/>
      <c r="P47" s="865"/>
      <c r="Q47" s="865"/>
      <c r="R47" s="865"/>
      <c r="S47" s="865"/>
      <c r="T47" s="865"/>
      <c r="U47" s="865"/>
      <c r="V47" s="865"/>
      <c r="W47" s="865"/>
      <c r="X47" s="865"/>
      <c r="Y47" s="865"/>
      <c r="Z47" s="865"/>
      <c r="AA47" s="865"/>
      <c r="AB47" s="865"/>
      <c r="AC47" s="865"/>
      <c r="AD47" s="865"/>
      <c r="AE47" s="865"/>
      <c r="AF47" s="865"/>
      <c r="AG47" s="865"/>
      <c r="AH47" s="865"/>
      <c r="AI47" s="865"/>
      <c r="AJ47" s="865"/>
      <c r="AK47" s="116"/>
      <c r="AL47" s="758" t="s">
        <v>138</v>
      </c>
      <c r="AM47" s="759"/>
      <c r="AN47" s="759"/>
      <c r="AO47" s="759"/>
      <c r="AP47" s="759"/>
      <c r="AQ47" s="759"/>
      <c r="AR47" s="760"/>
      <c r="AS47" s="536" t="s">
        <v>139</v>
      </c>
      <c r="AT47" s="536"/>
      <c r="AU47" s="536"/>
      <c r="AV47" s="536"/>
      <c r="AW47" s="536"/>
      <c r="AX47" s="536"/>
      <c r="AY47" s="536"/>
      <c r="AZ47" s="536"/>
      <c r="BA47" s="536"/>
      <c r="BB47" s="536"/>
      <c r="BC47" s="536"/>
      <c r="BD47" s="536"/>
      <c r="BE47" s="536"/>
      <c r="BF47" s="536"/>
      <c r="BG47" s="536"/>
      <c r="BH47" s="536"/>
      <c r="BI47" s="536"/>
      <c r="BJ47" s="536"/>
      <c r="BK47" s="767"/>
    </row>
    <row r="48" spans="2:65" s="149" customFormat="1" ht="17.25" customHeight="1" x14ac:dyDescent="0.15">
      <c r="B48" s="803"/>
      <c r="C48" s="804"/>
      <c r="D48" s="804"/>
      <c r="E48" s="804"/>
      <c r="F48" s="804"/>
      <c r="G48" s="805"/>
      <c r="H48" s="610"/>
      <c r="I48" s="611"/>
      <c r="J48" s="611"/>
      <c r="K48" s="611"/>
      <c r="L48" s="611"/>
      <c r="M48" s="611"/>
      <c r="N48" s="611"/>
      <c r="O48" s="611"/>
      <c r="P48" s="611"/>
      <c r="Q48" s="611"/>
      <c r="R48" s="611"/>
      <c r="S48" s="611"/>
      <c r="T48" s="611"/>
      <c r="U48" s="611"/>
      <c r="V48" s="611"/>
      <c r="W48" s="611"/>
      <c r="X48" s="611"/>
      <c r="Y48" s="611"/>
      <c r="Z48" s="611"/>
      <c r="AA48" s="611"/>
      <c r="AB48" s="611"/>
      <c r="AC48" s="611"/>
      <c r="AD48" s="611"/>
      <c r="AE48" s="611"/>
      <c r="AF48" s="514"/>
      <c r="AG48" s="514"/>
      <c r="AH48" s="514"/>
      <c r="AI48" s="514"/>
      <c r="AJ48" s="514"/>
      <c r="AK48" s="700"/>
      <c r="AL48" s="761"/>
      <c r="AM48" s="762"/>
      <c r="AN48" s="762"/>
      <c r="AO48" s="762"/>
      <c r="AP48" s="762"/>
      <c r="AQ48" s="762"/>
      <c r="AR48" s="763"/>
      <c r="AS48" s="772"/>
      <c r="AT48" s="772"/>
      <c r="AU48" s="772"/>
      <c r="AV48" s="772"/>
      <c r="AW48" s="772"/>
      <c r="AX48" s="772"/>
      <c r="AY48" s="772" t="s">
        <v>65</v>
      </c>
      <c r="AZ48" s="772"/>
      <c r="BA48" s="772"/>
      <c r="BB48" s="772"/>
      <c r="BC48" s="772"/>
      <c r="BD48" s="772"/>
      <c r="BE48" s="772" t="s">
        <v>92</v>
      </c>
      <c r="BF48" s="772"/>
      <c r="BG48" s="772"/>
      <c r="BH48" s="772"/>
      <c r="BI48" s="772"/>
      <c r="BJ48" s="772" t="s">
        <v>93</v>
      </c>
      <c r="BK48" s="773"/>
    </row>
    <row r="49" spans="2:63" s="149" customFormat="1" ht="17.25" customHeight="1" x14ac:dyDescent="0.15">
      <c r="B49" s="806"/>
      <c r="C49" s="807"/>
      <c r="D49" s="807"/>
      <c r="E49" s="807"/>
      <c r="F49" s="807"/>
      <c r="G49" s="808"/>
      <c r="H49" s="646"/>
      <c r="I49" s="647"/>
      <c r="J49" s="647"/>
      <c r="K49" s="647"/>
      <c r="L49" s="647"/>
      <c r="M49" s="647"/>
      <c r="N49" s="647"/>
      <c r="O49" s="647"/>
      <c r="P49" s="647"/>
      <c r="Q49" s="647"/>
      <c r="R49" s="647"/>
      <c r="S49" s="647"/>
      <c r="T49" s="647"/>
      <c r="U49" s="647"/>
      <c r="V49" s="647"/>
      <c r="W49" s="647"/>
      <c r="X49" s="647"/>
      <c r="Y49" s="647"/>
      <c r="Z49" s="647"/>
      <c r="AA49" s="647"/>
      <c r="AB49" s="647"/>
      <c r="AC49" s="647"/>
      <c r="AD49" s="647"/>
      <c r="AE49" s="647"/>
      <c r="AF49" s="140" t="s">
        <v>140</v>
      </c>
      <c r="AG49" s="776"/>
      <c r="AH49" s="776"/>
      <c r="AI49" s="776" t="s">
        <v>141</v>
      </c>
      <c r="AJ49" s="776"/>
      <c r="AK49" s="131" t="s">
        <v>142</v>
      </c>
      <c r="AL49" s="764"/>
      <c r="AM49" s="765"/>
      <c r="AN49" s="765"/>
      <c r="AO49" s="765"/>
      <c r="AP49" s="765"/>
      <c r="AQ49" s="765"/>
      <c r="AR49" s="766"/>
      <c r="AS49" s="658"/>
      <c r="AT49" s="658"/>
      <c r="AU49" s="658"/>
      <c r="AV49" s="658"/>
      <c r="AW49" s="658"/>
      <c r="AX49" s="658"/>
      <c r="AY49" s="658"/>
      <c r="AZ49" s="658"/>
      <c r="BA49" s="658"/>
      <c r="BB49" s="658"/>
      <c r="BC49" s="658"/>
      <c r="BD49" s="658"/>
      <c r="BE49" s="658"/>
      <c r="BF49" s="658"/>
      <c r="BG49" s="658"/>
      <c r="BH49" s="658"/>
      <c r="BI49" s="658"/>
      <c r="BJ49" s="658"/>
      <c r="BK49" s="774"/>
    </row>
    <row r="50" spans="2:63" s="149" customFormat="1" ht="17.25" customHeight="1" x14ac:dyDescent="0.15">
      <c r="B50" s="800" t="s">
        <v>143</v>
      </c>
      <c r="C50" s="801"/>
      <c r="D50" s="801"/>
      <c r="E50" s="801"/>
      <c r="F50" s="801"/>
      <c r="G50" s="802"/>
      <c r="H50" s="809" t="s">
        <v>72</v>
      </c>
      <c r="I50" s="514"/>
      <c r="J50" s="888"/>
      <c r="K50" s="888"/>
      <c r="L50" s="888"/>
      <c r="M50" s="888"/>
      <c r="N50" s="130" t="s">
        <v>144</v>
      </c>
      <c r="O50" s="889"/>
      <c r="P50" s="889"/>
      <c r="Q50" s="889"/>
      <c r="R50" s="889"/>
      <c r="S50" s="889"/>
      <c r="T50" s="889"/>
      <c r="U50" s="889"/>
      <c r="V50" s="812" t="s">
        <v>70</v>
      </c>
      <c r="W50" s="812"/>
      <c r="X50" s="812"/>
      <c r="Y50" s="812"/>
      <c r="Z50" s="812"/>
      <c r="AA50" s="890"/>
      <c r="AB50" s="890"/>
      <c r="AC50" s="890"/>
      <c r="AD50" s="890"/>
      <c r="AE50" s="890"/>
      <c r="AF50" s="890"/>
      <c r="AG50" s="890"/>
      <c r="AH50" s="890"/>
      <c r="AI50" s="890"/>
      <c r="AJ50" s="890"/>
      <c r="AK50" s="890"/>
      <c r="AL50" s="890"/>
      <c r="AM50" s="890"/>
      <c r="AN50" s="890"/>
      <c r="AO50" s="890"/>
      <c r="AP50" s="890"/>
      <c r="AQ50" s="890"/>
      <c r="AR50" s="890"/>
      <c r="AS50" s="890"/>
      <c r="AT50" s="890"/>
      <c r="AU50" s="890"/>
      <c r="AV50" s="890"/>
      <c r="AW50" s="890"/>
      <c r="AX50" s="890"/>
      <c r="AY50" s="890"/>
      <c r="AZ50" s="890"/>
      <c r="BA50" s="890"/>
      <c r="BB50" s="890"/>
      <c r="BC50" s="890"/>
      <c r="BD50" s="890"/>
      <c r="BE50" s="890"/>
      <c r="BF50" s="890"/>
      <c r="BG50" s="890"/>
      <c r="BH50" s="890"/>
      <c r="BI50" s="890"/>
      <c r="BJ50" s="890"/>
      <c r="BK50" s="133"/>
    </row>
    <row r="51" spans="2:63" s="149" customFormat="1" ht="17.25" customHeight="1" x14ac:dyDescent="0.15">
      <c r="B51" s="803"/>
      <c r="C51" s="804"/>
      <c r="D51" s="804"/>
      <c r="E51" s="804"/>
      <c r="F51" s="804"/>
      <c r="G51" s="805"/>
      <c r="H51" s="610"/>
      <c r="I51" s="611"/>
      <c r="J51" s="611"/>
      <c r="K51" s="611"/>
      <c r="L51" s="611"/>
      <c r="M51" s="611"/>
      <c r="N51" s="611"/>
      <c r="O51" s="611"/>
      <c r="P51" s="611"/>
      <c r="Q51" s="611"/>
      <c r="R51" s="611"/>
      <c r="S51" s="611"/>
      <c r="T51" s="611"/>
      <c r="U51" s="611"/>
      <c r="V51" s="611"/>
      <c r="W51" s="611"/>
      <c r="X51" s="611"/>
      <c r="Y51" s="611"/>
      <c r="Z51" s="611"/>
      <c r="AA51" s="611"/>
      <c r="AB51" s="611"/>
      <c r="AC51" s="611"/>
      <c r="AD51" s="611"/>
      <c r="AE51" s="611"/>
      <c r="AF51" s="611"/>
      <c r="AG51" s="611"/>
      <c r="AH51" s="611"/>
      <c r="AI51" s="611"/>
      <c r="AJ51" s="611"/>
      <c r="AK51" s="611"/>
      <c r="AL51" s="611"/>
      <c r="AM51" s="611"/>
      <c r="AN51" s="611"/>
      <c r="AO51" s="611"/>
      <c r="AP51" s="611"/>
      <c r="AQ51" s="611"/>
      <c r="AR51" s="611"/>
      <c r="AS51" s="611"/>
      <c r="AT51" s="611"/>
      <c r="AU51" s="611"/>
      <c r="AV51" s="611"/>
      <c r="AW51" s="611"/>
      <c r="AX51" s="611"/>
      <c r="AY51" s="611"/>
      <c r="AZ51" s="611"/>
      <c r="BA51" s="611"/>
      <c r="BB51" s="611"/>
      <c r="BC51" s="611"/>
      <c r="BD51" s="611"/>
      <c r="BE51" s="611"/>
      <c r="BF51" s="611"/>
      <c r="BG51" s="611"/>
      <c r="BH51" s="611"/>
      <c r="BI51" s="611"/>
      <c r="BJ51" s="611"/>
      <c r="BK51" s="891"/>
    </row>
    <row r="52" spans="2:63" s="149" customFormat="1" ht="17.25" customHeight="1" x14ac:dyDescent="0.15">
      <c r="B52" s="803"/>
      <c r="C52" s="804"/>
      <c r="D52" s="804"/>
      <c r="E52" s="804"/>
      <c r="F52" s="804"/>
      <c r="G52" s="805"/>
      <c r="H52" s="610"/>
      <c r="I52" s="611"/>
      <c r="J52" s="611"/>
      <c r="K52" s="611"/>
      <c r="L52" s="611"/>
      <c r="M52" s="611"/>
      <c r="N52" s="611"/>
      <c r="O52" s="611"/>
      <c r="P52" s="611"/>
      <c r="Q52" s="611"/>
      <c r="R52" s="611"/>
      <c r="S52" s="611"/>
      <c r="T52" s="611"/>
      <c r="U52" s="611"/>
      <c r="V52" s="611"/>
      <c r="W52" s="611"/>
      <c r="X52" s="611"/>
      <c r="Y52" s="611"/>
      <c r="Z52" s="611"/>
      <c r="AA52" s="611"/>
      <c r="AB52" s="611"/>
      <c r="AC52" s="611"/>
      <c r="AD52" s="611"/>
      <c r="AE52" s="611"/>
      <c r="AF52" s="611"/>
      <c r="AG52" s="611"/>
      <c r="AH52" s="611"/>
      <c r="AI52" s="611"/>
      <c r="AJ52" s="611"/>
      <c r="AK52" s="611"/>
      <c r="AL52" s="611"/>
      <c r="AM52" s="611"/>
      <c r="AN52" s="611"/>
      <c r="AO52" s="611"/>
      <c r="AP52" s="611"/>
      <c r="AQ52" s="611"/>
      <c r="AR52" s="611"/>
      <c r="AS52" s="611"/>
      <c r="AT52" s="611"/>
      <c r="AU52" s="611"/>
      <c r="AV52" s="611"/>
      <c r="AW52" s="611"/>
      <c r="AX52" s="611"/>
      <c r="AY52" s="611"/>
      <c r="AZ52" s="611"/>
      <c r="BA52" s="611"/>
      <c r="BB52" s="611"/>
      <c r="BC52" s="611"/>
      <c r="BD52" s="611"/>
      <c r="BE52" s="611"/>
      <c r="BF52" s="611"/>
      <c r="BG52" s="611"/>
      <c r="BH52" s="611"/>
      <c r="BI52" s="611"/>
      <c r="BJ52" s="611"/>
      <c r="BK52" s="891"/>
    </row>
    <row r="53" spans="2:63" s="149" customFormat="1" ht="17.25" customHeight="1" x14ac:dyDescent="0.15">
      <c r="B53" s="803"/>
      <c r="C53" s="804"/>
      <c r="D53" s="804"/>
      <c r="E53" s="804"/>
      <c r="F53" s="804"/>
      <c r="G53" s="805"/>
      <c r="H53" s="610"/>
      <c r="I53" s="611"/>
      <c r="J53" s="611"/>
      <c r="K53" s="611"/>
      <c r="L53" s="611"/>
      <c r="M53" s="611"/>
      <c r="N53" s="611"/>
      <c r="O53" s="611"/>
      <c r="P53" s="611"/>
      <c r="Q53" s="611"/>
      <c r="R53" s="611"/>
      <c r="S53" s="611"/>
      <c r="T53" s="611"/>
      <c r="U53" s="611"/>
      <c r="V53" s="611"/>
      <c r="W53" s="611"/>
      <c r="X53" s="611"/>
      <c r="Y53" s="611"/>
      <c r="Z53" s="611"/>
      <c r="AA53" s="611"/>
      <c r="AB53" s="611"/>
      <c r="AC53" s="611"/>
      <c r="AD53" s="611"/>
      <c r="AE53" s="611"/>
      <c r="AF53" s="611"/>
      <c r="AG53" s="611"/>
      <c r="AH53" s="611"/>
      <c r="AI53" s="611"/>
      <c r="AJ53" s="611"/>
      <c r="AK53" s="611"/>
      <c r="AL53" s="611"/>
      <c r="AM53" s="611"/>
      <c r="AN53" s="611"/>
      <c r="AO53" s="611"/>
      <c r="AP53" s="611"/>
      <c r="AQ53" s="611"/>
      <c r="AR53" s="611"/>
      <c r="AS53" s="514" t="s">
        <v>74</v>
      </c>
      <c r="AT53" s="514"/>
      <c r="AU53" s="123"/>
      <c r="AV53" s="147" t="s">
        <v>75</v>
      </c>
      <c r="AW53" s="889"/>
      <c r="AX53" s="889"/>
      <c r="AY53" s="889"/>
      <c r="AZ53" s="889"/>
      <c r="BA53" s="138" t="s">
        <v>76</v>
      </c>
      <c r="BB53" s="138"/>
      <c r="BC53" s="889"/>
      <c r="BD53" s="889"/>
      <c r="BE53" s="889"/>
      <c r="BF53" s="123" t="s">
        <v>73</v>
      </c>
      <c r="BG53" s="892"/>
      <c r="BH53" s="892"/>
      <c r="BI53" s="892"/>
      <c r="BJ53" s="892"/>
      <c r="BK53" s="893"/>
    </row>
    <row r="54" spans="2:63" s="149" customFormat="1" ht="17.25" customHeight="1" x14ac:dyDescent="0.15">
      <c r="B54" s="806"/>
      <c r="C54" s="807"/>
      <c r="D54" s="807"/>
      <c r="E54" s="807"/>
      <c r="F54" s="807"/>
      <c r="G54" s="808"/>
      <c r="H54" s="646"/>
      <c r="I54" s="647"/>
      <c r="J54" s="647"/>
      <c r="K54" s="647"/>
      <c r="L54" s="647"/>
      <c r="M54" s="647"/>
      <c r="N54" s="647"/>
      <c r="O54" s="647"/>
      <c r="P54" s="647"/>
      <c r="Q54" s="647"/>
      <c r="R54" s="647"/>
      <c r="S54" s="647"/>
      <c r="T54" s="647"/>
      <c r="U54" s="647"/>
      <c r="V54" s="647"/>
      <c r="W54" s="647"/>
      <c r="X54" s="647"/>
      <c r="Y54" s="647"/>
      <c r="Z54" s="647"/>
      <c r="AA54" s="647"/>
      <c r="AB54" s="647"/>
      <c r="AC54" s="647"/>
      <c r="AD54" s="647"/>
      <c r="AE54" s="647"/>
      <c r="AF54" s="647"/>
      <c r="AG54" s="647"/>
      <c r="AH54" s="647"/>
      <c r="AI54" s="647"/>
      <c r="AJ54" s="647"/>
      <c r="AK54" s="647"/>
      <c r="AL54" s="647"/>
      <c r="AM54" s="647"/>
      <c r="AN54" s="647"/>
      <c r="AO54" s="647"/>
      <c r="AP54" s="647"/>
      <c r="AQ54" s="647"/>
      <c r="AR54" s="647"/>
      <c r="AS54" s="649" t="s">
        <v>78</v>
      </c>
      <c r="AT54" s="649"/>
      <c r="AU54" s="140"/>
      <c r="AV54" s="117" t="s">
        <v>75</v>
      </c>
      <c r="AW54" s="894"/>
      <c r="AX54" s="894"/>
      <c r="AY54" s="894"/>
      <c r="AZ54" s="894"/>
      <c r="BA54" s="144" t="s">
        <v>76</v>
      </c>
      <c r="BB54" s="144"/>
      <c r="BC54" s="894"/>
      <c r="BD54" s="894"/>
      <c r="BE54" s="894"/>
      <c r="BF54" s="140" t="s">
        <v>73</v>
      </c>
      <c r="BG54" s="895"/>
      <c r="BH54" s="895"/>
      <c r="BI54" s="895"/>
      <c r="BJ54" s="895"/>
      <c r="BK54" s="896"/>
    </row>
    <row r="55" spans="2:63" s="149" customFormat="1" ht="17.25" customHeight="1" x14ac:dyDescent="0.15">
      <c r="B55" s="831" t="s">
        <v>145</v>
      </c>
      <c r="C55" s="832"/>
      <c r="D55" s="832"/>
      <c r="E55" s="832"/>
      <c r="F55" s="832"/>
      <c r="G55" s="833"/>
      <c r="H55" s="632" t="s">
        <v>146</v>
      </c>
      <c r="I55" s="633"/>
      <c r="J55" s="633"/>
      <c r="K55" s="633"/>
      <c r="L55" s="633"/>
      <c r="M55" s="633"/>
      <c r="N55" s="633"/>
      <c r="O55" s="633"/>
      <c r="P55" s="633"/>
      <c r="Q55" s="633"/>
      <c r="R55" s="633"/>
      <c r="S55" s="633"/>
      <c r="T55" s="633"/>
      <c r="U55" s="633"/>
      <c r="V55" s="633"/>
      <c r="W55" s="633"/>
      <c r="X55" s="633"/>
      <c r="Y55" s="633"/>
      <c r="Z55" s="633"/>
      <c r="AA55" s="633"/>
      <c r="AB55" s="633"/>
      <c r="AC55" s="633"/>
      <c r="AD55" s="633"/>
      <c r="AE55" s="633"/>
      <c r="AF55" s="633"/>
      <c r="AG55" s="633"/>
      <c r="AH55" s="633"/>
      <c r="AI55" s="633"/>
      <c r="AJ55" s="633"/>
      <c r="AK55" s="633"/>
      <c r="AL55" s="633"/>
      <c r="AM55" s="633"/>
      <c r="AN55" s="633"/>
      <c r="AO55" s="633"/>
      <c r="AP55" s="633"/>
      <c r="AQ55" s="633"/>
      <c r="AR55" s="633"/>
      <c r="AS55" s="633"/>
      <c r="AT55" s="834" t="s">
        <v>147</v>
      </c>
      <c r="AU55" s="835"/>
      <c r="AV55" s="835"/>
      <c r="AW55" s="835"/>
      <c r="AX55" s="835"/>
      <c r="AY55" s="836"/>
      <c r="AZ55" s="837">
        <v>4</v>
      </c>
      <c r="BA55" s="837"/>
      <c r="BB55" s="837"/>
      <c r="BC55" s="837"/>
      <c r="BD55" s="837"/>
      <c r="BE55" s="837"/>
      <c r="BF55" s="838"/>
      <c r="BG55" s="838"/>
      <c r="BH55" s="608" t="s">
        <v>148</v>
      </c>
      <c r="BI55" s="608"/>
      <c r="BJ55" s="608"/>
      <c r="BK55" s="609"/>
    </row>
    <row r="56" spans="2:63" s="149" customFormat="1" ht="17.25" customHeight="1" x14ac:dyDescent="0.15">
      <c r="B56" s="839" t="s">
        <v>149</v>
      </c>
      <c r="C56" s="635"/>
      <c r="D56" s="635"/>
      <c r="E56" s="635"/>
      <c r="F56" s="635"/>
      <c r="G56" s="636"/>
      <c r="H56" s="632" t="s">
        <v>150</v>
      </c>
      <c r="I56" s="633"/>
      <c r="J56" s="633"/>
      <c r="K56" s="633"/>
      <c r="L56" s="633"/>
      <c r="M56" s="633"/>
      <c r="N56" s="633"/>
      <c r="O56" s="633"/>
      <c r="P56" s="633"/>
      <c r="Q56" s="633"/>
      <c r="R56" s="633"/>
      <c r="S56" s="633"/>
      <c r="T56" s="633"/>
      <c r="U56" s="633"/>
      <c r="V56" s="633"/>
      <c r="W56" s="633"/>
      <c r="X56" s="633"/>
      <c r="Y56" s="633"/>
      <c r="Z56" s="844"/>
      <c r="AA56" s="845" t="s">
        <v>151</v>
      </c>
      <c r="AB56" s="608"/>
      <c r="AC56" s="608"/>
      <c r="AD56" s="846">
        <v>200</v>
      </c>
      <c r="AE56" s="846"/>
      <c r="AF56" s="846"/>
      <c r="AG56" s="846"/>
      <c r="AH56" s="846"/>
      <c r="AI56" s="846"/>
      <c r="AJ56" s="846"/>
      <c r="AK56" s="846"/>
      <c r="AL56" s="608" t="s">
        <v>152</v>
      </c>
      <c r="AM56" s="608"/>
      <c r="AN56" s="608" t="s">
        <v>153</v>
      </c>
      <c r="AO56" s="608"/>
      <c r="AP56" s="608"/>
      <c r="AQ56" s="846">
        <v>120</v>
      </c>
      <c r="AR56" s="846"/>
      <c r="AS56" s="846"/>
      <c r="AT56" s="846"/>
      <c r="AU56" s="846"/>
      <c r="AV56" s="846"/>
      <c r="AW56" s="846"/>
      <c r="AX56" s="846"/>
      <c r="AY56" s="846"/>
      <c r="AZ56" s="608" t="s">
        <v>152</v>
      </c>
      <c r="BA56" s="608"/>
      <c r="BD56" s="142"/>
      <c r="BE56" s="142"/>
      <c r="BF56" s="142"/>
      <c r="BG56" s="142"/>
      <c r="BH56" s="142"/>
      <c r="BI56" s="142"/>
      <c r="BJ56" s="142"/>
      <c r="BK56" s="148"/>
    </row>
    <row r="57" spans="2:63" s="149" customFormat="1" ht="17.25" customHeight="1" x14ac:dyDescent="0.15">
      <c r="B57" s="840"/>
      <c r="C57" s="841"/>
      <c r="D57" s="841"/>
      <c r="E57" s="841"/>
      <c r="F57" s="841"/>
      <c r="G57" s="842"/>
      <c r="H57" s="594" t="s">
        <v>154</v>
      </c>
      <c r="I57" s="595"/>
      <c r="J57" s="595"/>
      <c r="K57" s="595"/>
      <c r="L57" s="595"/>
      <c r="M57" s="595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36"/>
      <c r="AN57" s="136"/>
      <c r="AO57" s="136"/>
      <c r="AP57" s="118"/>
      <c r="AQ57" s="594" t="s">
        <v>155</v>
      </c>
      <c r="AR57" s="595"/>
      <c r="AS57" s="595"/>
      <c r="AT57" s="595"/>
      <c r="AU57" s="595"/>
      <c r="AV57" s="595"/>
      <c r="AW57" s="595"/>
      <c r="AX57" s="859">
        <v>15</v>
      </c>
      <c r="AY57" s="859"/>
      <c r="AZ57" s="859"/>
      <c r="BA57" s="859"/>
      <c r="BB57" s="859"/>
      <c r="BC57" s="859"/>
      <c r="BD57" s="859"/>
      <c r="BE57" s="859"/>
      <c r="BF57" s="859"/>
      <c r="BG57" s="859"/>
      <c r="BH57" s="572" t="s">
        <v>148</v>
      </c>
      <c r="BI57" s="572"/>
      <c r="BJ57" s="572"/>
      <c r="BK57" s="625"/>
    </row>
    <row r="58" spans="2:63" s="149" customFormat="1" ht="17.25" customHeight="1" x14ac:dyDescent="0.15">
      <c r="B58" s="840"/>
      <c r="C58" s="841"/>
      <c r="D58" s="841"/>
      <c r="E58" s="841"/>
      <c r="F58" s="841"/>
      <c r="G58" s="842"/>
      <c r="H58" s="847" t="s">
        <v>209</v>
      </c>
      <c r="I58" s="848"/>
      <c r="J58" s="848"/>
      <c r="K58" s="848"/>
      <c r="L58" s="848"/>
      <c r="M58" s="848"/>
      <c r="N58" s="848"/>
      <c r="O58" s="848"/>
      <c r="P58" s="848"/>
      <c r="Q58" s="848"/>
      <c r="R58" s="848"/>
      <c r="S58" s="848"/>
      <c r="T58" s="848"/>
      <c r="U58" s="848"/>
      <c r="V58" s="848"/>
      <c r="W58" s="848"/>
      <c r="X58" s="848"/>
      <c r="Y58" s="848"/>
      <c r="Z58" s="848"/>
      <c r="AA58" s="848"/>
      <c r="AB58" s="848"/>
      <c r="AC58" s="848"/>
      <c r="AD58" s="848"/>
      <c r="AE58" s="848"/>
      <c r="AF58" s="848"/>
      <c r="AG58" s="848"/>
      <c r="AH58" s="848"/>
      <c r="AI58" s="848"/>
      <c r="AJ58" s="848"/>
      <c r="AK58" s="848"/>
      <c r="AL58" s="848"/>
      <c r="AM58" s="848"/>
      <c r="AN58" s="848"/>
      <c r="AO58" s="848"/>
      <c r="AP58" s="849"/>
      <c r="AQ58" s="610" t="s">
        <v>156</v>
      </c>
      <c r="AR58" s="611"/>
      <c r="AS58" s="611"/>
      <c r="AT58" s="611"/>
      <c r="AU58" s="611"/>
      <c r="AV58" s="611"/>
      <c r="AW58" s="611"/>
      <c r="AX58" s="853">
        <v>2</v>
      </c>
      <c r="AY58" s="853"/>
      <c r="AZ58" s="853"/>
      <c r="BA58" s="853"/>
      <c r="BB58" s="853"/>
      <c r="BC58" s="853"/>
      <c r="BD58" s="853"/>
      <c r="BE58" s="853"/>
      <c r="BF58" s="853"/>
      <c r="BG58" s="853"/>
      <c r="BH58" s="514" t="s">
        <v>148</v>
      </c>
      <c r="BI58" s="514"/>
      <c r="BJ58" s="514"/>
      <c r="BK58" s="854"/>
    </row>
    <row r="59" spans="2:63" s="149" customFormat="1" ht="17.25" customHeight="1" x14ac:dyDescent="0.15">
      <c r="B59" s="843"/>
      <c r="C59" s="638"/>
      <c r="D59" s="638"/>
      <c r="E59" s="638"/>
      <c r="F59" s="638"/>
      <c r="G59" s="639"/>
      <c r="H59" s="850"/>
      <c r="I59" s="851"/>
      <c r="J59" s="851"/>
      <c r="K59" s="851"/>
      <c r="L59" s="851"/>
      <c r="M59" s="851"/>
      <c r="N59" s="851"/>
      <c r="O59" s="851"/>
      <c r="P59" s="851"/>
      <c r="Q59" s="851"/>
      <c r="R59" s="851"/>
      <c r="S59" s="851"/>
      <c r="T59" s="851"/>
      <c r="U59" s="851"/>
      <c r="V59" s="851"/>
      <c r="W59" s="851"/>
      <c r="X59" s="851"/>
      <c r="Y59" s="851"/>
      <c r="Z59" s="851"/>
      <c r="AA59" s="851"/>
      <c r="AB59" s="851"/>
      <c r="AC59" s="851"/>
      <c r="AD59" s="851"/>
      <c r="AE59" s="851"/>
      <c r="AF59" s="851"/>
      <c r="AG59" s="851"/>
      <c r="AH59" s="851"/>
      <c r="AI59" s="851"/>
      <c r="AJ59" s="851"/>
      <c r="AK59" s="851"/>
      <c r="AL59" s="851"/>
      <c r="AM59" s="851"/>
      <c r="AN59" s="851"/>
      <c r="AO59" s="851"/>
      <c r="AP59" s="852"/>
      <c r="AQ59" s="855" t="s">
        <v>157</v>
      </c>
      <c r="AR59" s="856"/>
      <c r="AS59" s="856"/>
      <c r="AT59" s="856"/>
      <c r="AU59" s="856"/>
      <c r="AV59" s="856"/>
      <c r="AW59" s="856"/>
      <c r="AX59" s="857">
        <v>10</v>
      </c>
      <c r="AY59" s="857"/>
      <c r="AZ59" s="857"/>
      <c r="BA59" s="857"/>
      <c r="BB59" s="857"/>
      <c r="BC59" s="857"/>
      <c r="BD59" s="857"/>
      <c r="BE59" s="857"/>
      <c r="BF59" s="857"/>
      <c r="BG59" s="857"/>
      <c r="BH59" s="755" t="s">
        <v>148</v>
      </c>
      <c r="BI59" s="755"/>
      <c r="BJ59" s="755"/>
      <c r="BK59" s="858"/>
    </row>
    <row r="60" spans="2:63" s="149" customFormat="1" ht="17.25" customHeight="1" x14ac:dyDescent="0.15"/>
    <row r="61" spans="2:63" s="149" customFormat="1" ht="17.25" customHeight="1" x14ac:dyDescent="0.15"/>
    <row r="62" spans="2:63" s="149" customFormat="1" ht="17.25" customHeight="1" x14ac:dyDescent="0.15"/>
    <row r="63" spans="2:63" s="149" customFormat="1" ht="17.25" customHeight="1" x14ac:dyDescent="0.15"/>
    <row r="64" spans="2:63" s="149" customFormat="1" ht="17.25" customHeight="1" x14ac:dyDescent="0.15"/>
    <row r="65" s="149" customFormat="1" ht="17.25" customHeight="1" x14ac:dyDescent="0.15"/>
    <row r="66" s="149" customFormat="1" ht="17.25" customHeight="1" x14ac:dyDescent="0.15"/>
    <row r="67" s="149" customFormat="1" ht="17.25" customHeight="1" x14ac:dyDescent="0.15"/>
    <row r="68" s="149" customFormat="1" ht="17.25" customHeight="1" x14ac:dyDescent="0.15"/>
    <row r="69" s="149" customFormat="1" ht="17.25" customHeight="1" x14ac:dyDescent="0.15"/>
    <row r="70" s="149" customFormat="1" ht="17.25" customHeight="1" x14ac:dyDescent="0.15"/>
    <row r="71" s="149" customFormat="1" ht="17.25" customHeight="1" x14ac:dyDescent="0.15"/>
    <row r="72" s="149" customFormat="1" ht="17.25" customHeight="1" x14ac:dyDescent="0.15"/>
    <row r="73" s="149" customFormat="1" ht="17.25" customHeight="1" x14ac:dyDescent="0.15"/>
    <row r="74" s="149" customFormat="1" ht="17.25" customHeight="1" x14ac:dyDescent="0.15"/>
    <row r="75" s="149" customFormat="1" ht="17.25" customHeight="1" x14ac:dyDescent="0.15"/>
    <row r="76" s="149" customFormat="1" ht="17.25" customHeight="1" x14ac:dyDescent="0.15"/>
    <row r="77" s="149" customFormat="1" ht="17.25" customHeight="1" x14ac:dyDescent="0.15"/>
    <row r="78" s="149" customFormat="1" ht="17.25" customHeight="1" x14ac:dyDescent="0.15"/>
    <row r="79" s="149" customFormat="1" ht="17.25" customHeight="1" x14ac:dyDescent="0.15"/>
    <row r="80" s="149" customFormat="1" ht="17.25" customHeight="1" x14ac:dyDescent="0.15"/>
    <row r="81" s="149" customFormat="1" ht="17.25" customHeight="1" x14ac:dyDescent="0.15"/>
    <row r="82" s="149" customFormat="1" ht="17.25" customHeight="1" x14ac:dyDescent="0.15"/>
    <row r="83" s="149" customFormat="1" ht="17.25" customHeight="1" x14ac:dyDescent="0.15"/>
    <row r="84" s="149" customFormat="1" ht="17.25" customHeight="1" x14ac:dyDescent="0.15"/>
    <row r="85" s="149" customFormat="1" ht="17.25" customHeight="1" x14ac:dyDescent="0.15"/>
    <row r="86" s="149" customFormat="1" ht="17.25" customHeight="1" x14ac:dyDescent="0.15"/>
    <row r="87" s="149" customFormat="1" ht="17.25" customHeight="1" x14ac:dyDescent="0.15"/>
    <row r="88" s="149" customFormat="1" ht="17.25" customHeight="1" x14ac:dyDescent="0.15"/>
    <row r="89" s="149" customFormat="1" ht="17.25" customHeight="1" x14ac:dyDescent="0.15"/>
    <row r="90" s="149" customFormat="1" ht="17.25" customHeight="1" x14ac:dyDescent="0.15"/>
    <row r="91" s="149" customFormat="1" ht="17.25" customHeight="1" x14ac:dyDescent="0.15"/>
    <row r="92" s="149" customFormat="1" ht="17.25" customHeight="1" x14ac:dyDescent="0.15"/>
    <row r="93" s="149" customFormat="1" ht="17.25" customHeight="1" x14ac:dyDescent="0.15"/>
    <row r="94" s="149" customFormat="1" ht="17.25" customHeight="1" x14ac:dyDescent="0.15"/>
    <row r="95" s="149" customFormat="1" ht="17.25" customHeight="1" x14ac:dyDescent="0.15"/>
    <row r="96" s="149" customFormat="1" ht="17.25" customHeight="1" x14ac:dyDescent="0.15"/>
    <row r="97" s="149" customFormat="1" ht="17.25" customHeight="1" x14ac:dyDescent="0.15"/>
    <row r="98" s="149" customFormat="1" ht="17.25" customHeight="1" x14ac:dyDescent="0.15"/>
    <row r="99" s="149" customFormat="1" ht="17.25" customHeight="1" x14ac:dyDescent="0.15"/>
    <row r="100" s="149" customFormat="1" ht="17.25" customHeight="1" x14ac:dyDescent="0.15"/>
    <row r="101" s="149" customFormat="1" ht="17.25" customHeight="1" x14ac:dyDescent="0.15"/>
    <row r="102" s="149" customFormat="1" ht="17.25" customHeight="1" x14ac:dyDescent="0.15"/>
    <row r="103" s="149" customFormat="1" ht="17.25" customHeight="1" x14ac:dyDescent="0.15"/>
    <row r="104" s="149" customFormat="1" ht="17.25" customHeight="1" x14ac:dyDescent="0.15"/>
    <row r="105" s="149" customFormat="1" ht="17.25" customHeight="1" x14ac:dyDescent="0.15"/>
    <row r="106" s="149" customFormat="1" ht="17.25" customHeight="1" x14ac:dyDescent="0.15"/>
    <row r="107" s="149" customFormat="1" ht="17.25" customHeight="1" x14ac:dyDescent="0.15"/>
    <row r="108" s="149" customFormat="1" ht="17.25" customHeight="1" x14ac:dyDescent="0.15"/>
    <row r="109" s="149" customFormat="1" ht="17.25" customHeight="1" x14ac:dyDescent="0.15"/>
    <row r="110" s="149" customFormat="1" ht="17.25" customHeight="1" x14ac:dyDescent="0.15"/>
    <row r="111" s="149" customFormat="1" ht="17.25" customHeight="1" x14ac:dyDescent="0.15"/>
    <row r="112" s="149" customFormat="1" ht="17.25" customHeight="1" x14ac:dyDescent="0.15"/>
    <row r="113" s="149" customFormat="1" ht="17.25" customHeight="1" x14ac:dyDescent="0.15"/>
    <row r="114" s="149" customFormat="1" ht="17.25" customHeight="1" x14ac:dyDescent="0.15"/>
    <row r="115" s="149" customFormat="1" ht="17.25" customHeight="1" x14ac:dyDescent="0.15"/>
    <row r="116" s="149" customFormat="1" ht="17.25" customHeight="1" x14ac:dyDescent="0.15"/>
    <row r="117" s="149" customFormat="1" ht="17.25" customHeight="1" x14ac:dyDescent="0.15"/>
    <row r="118" s="149" customFormat="1" ht="17.25" customHeight="1" x14ac:dyDescent="0.15"/>
    <row r="119" s="149" customFormat="1" ht="17.25" customHeight="1" x14ac:dyDescent="0.15"/>
    <row r="120" s="149" customFormat="1" ht="17.25" customHeight="1" x14ac:dyDescent="0.15"/>
    <row r="121" s="149" customFormat="1" ht="17.25" customHeight="1" x14ac:dyDescent="0.15"/>
    <row r="122" s="149" customFormat="1" ht="17.25" customHeight="1" x14ac:dyDescent="0.15"/>
    <row r="123" s="149" customFormat="1" ht="17.25" customHeight="1" x14ac:dyDescent="0.15"/>
    <row r="124" s="149" customFormat="1" ht="17.25" customHeight="1" x14ac:dyDescent="0.15"/>
    <row r="125" s="149" customFormat="1" ht="17.25" customHeight="1" x14ac:dyDescent="0.15"/>
    <row r="126" s="149" customFormat="1" ht="17.25" customHeight="1" x14ac:dyDescent="0.15"/>
    <row r="127" s="149" customFormat="1" ht="17.25" customHeight="1" x14ac:dyDescent="0.15"/>
    <row r="128" s="149" customFormat="1" ht="17.25" customHeight="1" x14ac:dyDescent="0.15"/>
    <row r="129" s="149" customFormat="1" ht="17.25" customHeight="1" x14ac:dyDescent="0.15"/>
    <row r="130" s="149" customFormat="1" ht="17.25" customHeight="1" x14ac:dyDescent="0.15"/>
    <row r="131" s="149" customFormat="1" ht="17.25" customHeight="1" x14ac:dyDescent="0.15"/>
    <row r="132" s="149" customFormat="1" ht="17.25" customHeight="1" x14ac:dyDescent="0.15"/>
    <row r="133" s="149" customFormat="1" ht="17.25" customHeight="1" x14ac:dyDescent="0.15"/>
    <row r="134" s="149" customFormat="1" ht="17.25" customHeight="1" x14ac:dyDescent="0.15"/>
    <row r="135" s="149" customFormat="1" ht="17.25" customHeight="1" x14ac:dyDescent="0.15"/>
    <row r="136" s="149" customFormat="1" ht="17.25" customHeight="1" x14ac:dyDescent="0.15"/>
    <row r="137" s="149" customFormat="1" ht="17.25" customHeight="1" x14ac:dyDescent="0.15"/>
    <row r="138" s="149" customFormat="1" ht="17.25" customHeight="1" x14ac:dyDescent="0.15"/>
    <row r="139" s="149" customFormat="1" ht="17.25" customHeight="1" x14ac:dyDescent="0.15"/>
    <row r="140" s="149" customFormat="1" ht="17.25" customHeight="1" x14ac:dyDescent="0.15"/>
    <row r="141" s="149" customFormat="1" ht="17.25" customHeight="1" x14ac:dyDescent="0.15"/>
    <row r="142" s="149" customFormat="1" ht="17.25" customHeight="1" x14ac:dyDescent="0.15"/>
    <row r="143" s="149" customFormat="1" ht="17.25" customHeight="1" x14ac:dyDescent="0.15"/>
    <row r="144" s="149" customFormat="1" ht="17.25" customHeight="1" x14ac:dyDescent="0.15"/>
    <row r="145" s="149" customFormat="1" ht="17.25" customHeight="1" x14ac:dyDescent="0.15"/>
    <row r="146" s="149" customFormat="1" ht="17.25" customHeight="1" x14ac:dyDescent="0.15"/>
    <row r="147" s="149" customFormat="1" ht="17.25" customHeight="1" x14ac:dyDescent="0.15"/>
    <row r="148" s="149" customFormat="1" ht="17.25" customHeight="1" x14ac:dyDescent="0.15"/>
    <row r="149" s="149" customFormat="1" ht="17.25" customHeight="1" x14ac:dyDescent="0.15"/>
    <row r="150" s="149" customFormat="1" ht="17.25" customHeight="1" x14ac:dyDescent="0.15"/>
    <row r="151" s="149" customFormat="1" ht="17.25" customHeight="1" x14ac:dyDescent="0.15"/>
    <row r="152" s="149" customFormat="1" ht="17.25" customHeight="1" x14ac:dyDescent="0.15"/>
    <row r="153" s="149" customFormat="1" ht="17.25" customHeight="1" x14ac:dyDescent="0.15"/>
    <row r="154" s="149" customFormat="1" ht="17.25" customHeight="1" x14ac:dyDescent="0.15"/>
    <row r="155" s="149" customFormat="1" ht="17.25" customHeight="1" x14ac:dyDescent="0.15"/>
    <row r="156" s="149" customFormat="1" ht="17.25" customHeight="1" x14ac:dyDescent="0.15"/>
    <row r="157" s="149" customFormat="1" ht="17.25" customHeight="1" x14ac:dyDescent="0.15"/>
    <row r="158" s="149" customFormat="1" ht="17.25" customHeight="1" x14ac:dyDescent="0.15"/>
    <row r="159" s="149" customFormat="1" ht="17.25" customHeight="1" x14ac:dyDescent="0.15"/>
    <row r="160" ht="17.25" customHeight="1" x14ac:dyDescent="0.15"/>
    <row r="161" ht="17.25" customHeight="1" x14ac:dyDescent="0.15"/>
    <row r="162" ht="17.25" customHeight="1" x14ac:dyDescent="0.15"/>
    <row r="163" ht="17.25" customHeight="1" x14ac:dyDescent="0.15"/>
    <row r="164" ht="17.25" customHeight="1" x14ac:dyDescent="0.15"/>
    <row r="165" ht="17.25" customHeight="1" x14ac:dyDescent="0.15"/>
    <row r="166" ht="17.25" customHeight="1" x14ac:dyDescent="0.15"/>
    <row r="167" ht="17.25" customHeight="1" x14ac:dyDescent="0.15"/>
    <row r="168" ht="17.25" customHeight="1" x14ac:dyDescent="0.15"/>
    <row r="169" ht="17.25" customHeight="1" x14ac:dyDescent="0.15"/>
    <row r="170" ht="17.25" customHeight="1" x14ac:dyDescent="0.15"/>
    <row r="171" ht="17.25" customHeight="1" x14ac:dyDescent="0.15"/>
    <row r="172" ht="17.25" customHeight="1" x14ac:dyDescent="0.15"/>
    <row r="173" ht="17.25" customHeight="1" x14ac:dyDescent="0.15"/>
    <row r="174" ht="17.25" customHeight="1" x14ac:dyDescent="0.15"/>
    <row r="175" ht="17.25" customHeight="1" x14ac:dyDescent="0.15"/>
    <row r="176" ht="17.25" customHeight="1" x14ac:dyDescent="0.15"/>
    <row r="177" ht="17.25" customHeight="1" x14ac:dyDescent="0.15"/>
    <row r="178" ht="17.25" customHeight="1" x14ac:dyDescent="0.15"/>
    <row r="179" ht="17.25" customHeight="1" x14ac:dyDescent="0.15"/>
    <row r="180" ht="17.25" customHeight="1" x14ac:dyDescent="0.15"/>
    <row r="181" ht="17.25" customHeight="1" x14ac:dyDescent="0.15"/>
    <row r="182" ht="17.25" customHeight="1" x14ac:dyDescent="0.15"/>
    <row r="183" ht="17.25" customHeight="1" x14ac:dyDescent="0.15"/>
    <row r="184" ht="17.25" customHeight="1" x14ac:dyDescent="0.15"/>
    <row r="185" ht="17.25" customHeight="1" x14ac:dyDescent="0.15"/>
    <row r="186" ht="17.25" customHeight="1" x14ac:dyDescent="0.15"/>
    <row r="187" ht="17.25" customHeight="1" x14ac:dyDescent="0.15"/>
    <row r="188" ht="17.25" customHeight="1" x14ac:dyDescent="0.15"/>
    <row r="189" ht="17.25" customHeight="1" x14ac:dyDescent="0.15"/>
    <row r="190" ht="17.25" customHeight="1" x14ac:dyDescent="0.15"/>
    <row r="191" ht="17.25" customHeight="1" x14ac:dyDescent="0.15"/>
    <row r="192" ht="17.25" customHeight="1" x14ac:dyDescent="0.15"/>
    <row r="193" ht="17.25" customHeight="1" x14ac:dyDescent="0.15"/>
    <row r="194" ht="17.25" customHeight="1" x14ac:dyDescent="0.15"/>
    <row r="195" ht="17.25" customHeight="1" x14ac:dyDescent="0.15"/>
    <row r="196" ht="17.25" customHeight="1" x14ac:dyDescent="0.15"/>
    <row r="197" ht="17.25" customHeight="1" x14ac:dyDescent="0.15"/>
    <row r="198" ht="17.25" customHeight="1" x14ac:dyDescent="0.15"/>
    <row r="199" ht="17.25" customHeight="1" x14ac:dyDescent="0.15"/>
    <row r="200" ht="17.25" customHeight="1" x14ac:dyDescent="0.15"/>
    <row r="201" ht="17.25" customHeight="1" x14ac:dyDescent="0.15"/>
    <row r="202" ht="17.25" customHeight="1" x14ac:dyDescent="0.15"/>
    <row r="203" ht="17.25" customHeight="1" x14ac:dyDescent="0.15"/>
    <row r="204" ht="17.25" customHeight="1" x14ac:dyDescent="0.15"/>
    <row r="205" ht="17.25" customHeight="1" x14ac:dyDescent="0.15"/>
    <row r="206" ht="17.25" customHeight="1" x14ac:dyDescent="0.15"/>
    <row r="207" ht="17.25" customHeight="1" x14ac:dyDescent="0.15"/>
    <row r="208" ht="17.25" customHeight="1" x14ac:dyDescent="0.15"/>
    <row r="209" ht="17.25" customHeight="1" x14ac:dyDescent="0.15"/>
    <row r="210" ht="17.25" customHeight="1" x14ac:dyDescent="0.15"/>
    <row r="211" ht="17.25" customHeight="1" x14ac:dyDescent="0.15"/>
    <row r="212" ht="17.25" customHeight="1" x14ac:dyDescent="0.15"/>
    <row r="213" ht="17.25" customHeight="1" x14ac:dyDescent="0.15"/>
    <row r="214" ht="17.25" customHeight="1" x14ac:dyDescent="0.15"/>
    <row r="215" ht="17.25" customHeight="1" x14ac:dyDescent="0.15"/>
    <row r="216" ht="17.25" customHeight="1" x14ac:dyDescent="0.15"/>
    <row r="217" ht="17.25" customHeight="1" x14ac:dyDescent="0.15"/>
    <row r="218" ht="17.25" customHeight="1" x14ac:dyDescent="0.15"/>
    <row r="219" ht="17.25" customHeight="1" x14ac:dyDescent="0.15"/>
    <row r="220" ht="17.25" customHeight="1" x14ac:dyDescent="0.15"/>
    <row r="221" ht="17.25" customHeight="1" x14ac:dyDescent="0.15"/>
    <row r="222" ht="17.25" customHeight="1" x14ac:dyDescent="0.15"/>
    <row r="223" ht="17.25" customHeight="1" x14ac:dyDescent="0.15"/>
    <row r="224" ht="17.25" customHeight="1" x14ac:dyDescent="0.15"/>
    <row r="225" ht="17.25" customHeight="1" x14ac:dyDescent="0.15"/>
    <row r="226" ht="17.25" customHeight="1" x14ac:dyDescent="0.15"/>
    <row r="227" ht="17.25" customHeight="1" x14ac:dyDescent="0.15"/>
    <row r="228" ht="17.25" customHeight="1" x14ac:dyDescent="0.15"/>
    <row r="229" ht="17.25" customHeight="1" x14ac:dyDescent="0.15"/>
    <row r="230" ht="17.25" customHeight="1" x14ac:dyDescent="0.15"/>
    <row r="231" ht="17.25" customHeight="1" x14ac:dyDescent="0.15"/>
    <row r="232" ht="17.25" customHeight="1" x14ac:dyDescent="0.15"/>
    <row r="233" ht="17.25" customHeight="1" x14ac:dyDescent="0.15"/>
    <row r="234" ht="17.25" customHeight="1" x14ac:dyDescent="0.15"/>
    <row r="235" ht="17.25" customHeight="1" x14ac:dyDescent="0.15"/>
    <row r="236" ht="17.25" customHeight="1" x14ac:dyDescent="0.15"/>
    <row r="237" ht="17.25" customHeight="1" x14ac:dyDescent="0.15"/>
    <row r="238" ht="17.25" customHeight="1" x14ac:dyDescent="0.15"/>
    <row r="239" ht="17.25" customHeight="1" x14ac:dyDescent="0.15"/>
    <row r="240" ht="17.25" customHeight="1" x14ac:dyDescent="0.15"/>
    <row r="241" ht="17.25" customHeight="1" x14ac:dyDescent="0.15"/>
    <row r="242" ht="17.25" customHeight="1" x14ac:dyDescent="0.15"/>
    <row r="243" ht="17.25" customHeight="1" x14ac:dyDescent="0.15"/>
    <row r="244" ht="17.25" customHeight="1" x14ac:dyDescent="0.15"/>
    <row r="245" ht="17.25" customHeight="1" x14ac:dyDescent="0.15"/>
    <row r="246" ht="17.25" customHeight="1" x14ac:dyDescent="0.15"/>
    <row r="247" ht="17.25" customHeight="1" x14ac:dyDescent="0.15"/>
    <row r="248" ht="17.25" customHeight="1" x14ac:dyDescent="0.15"/>
    <row r="249" ht="17.25" customHeight="1" x14ac:dyDescent="0.15"/>
    <row r="250" ht="17.25" customHeight="1" x14ac:dyDescent="0.15"/>
    <row r="251" ht="17.25" customHeight="1" x14ac:dyDescent="0.15"/>
    <row r="252" ht="17.25" customHeight="1" x14ac:dyDescent="0.15"/>
    <row r="253" ht="17.25" customHeight="1" x14ac:dyDescent="0.15"/>
    <row r="254" ht="17.25" customHeight="1" x14ac:dyDescent="0.15"/>
    <row r="255" ht="17.25" customHeight="1" x14ac:dyDescent="0.15"/>
    <row r="256" ht="17.25" customHeight="1" x14ac:dyDescent="0.15"/>
    <row r="257" ht="17.25" customHeight="1" x14ac:dyDescent="0.15"/>
    <row r="258" ht="17.25" customHeight="1" x14ac:dyDescent="0.15"/>
    <row r="259" ht="17.25" customHeight="1" x14ac:dyDescent="0.15"/>
    <row r="260" ht="17.25" customHeight="1" x14ac:dyDescent="0.15"/>
    <row r="261" ht="17.25" customHeight="1" x14ac:dyDescent="0.15"/>
    <row r="262" ht="17.25" customHeight="1" x14ac:dyDescent="0.15"/>
    <row r="263" ht="17.25" customHeight="1" x14ac:dyDescent="0.15"/>
    <row r="264" ht="17.25" customHeight="1" x14ac:dyDescent="0.15"/>
    <row r="265" ht="17.25" customHeight="1" x14ac:dyDescent="0.15"/>
    <row r="266" ht="17.25" customHeight="1" x14ac:dyDescent="0.15"/>
    <row r="267" ht="17.25" customHeight="1" x14ac:dyDescent="0.15"/>
    <row r="268" ht="17.25" customHeight="1" x14ac:dyDescent="0.15"/>
    <row r="269" ht="17.25" customHeight="1" x14ac:dyDescent="0.15"/>
    <row r="270" ht="17.25" customHeight="1" x14ac:dyDescent="0.15"/>
    <row r="271" ht="17.25" customHeight="1" x14ac:dyDescent="0.15"/>
    <row r="272" ht="17.25" customHeight="1" x14ac:dyDescent="0.15"/>
    <row r="273" ht="17.25" customHeight="1" x14ac:dyDescent="0.15"/>
    <row r="274" ht="17.25" customHeight="1" x14ac:dyDescent="0.15"/>
    <row r="275" ht="17.25" customHeight="1" x14ac:dyDescent="0.15"/>
    <row r="276" ht="17.25" customHeight="1" x14ac:dyDescent="0.15"/>
    <row r="277" ht="17.25" customHeight="1" x14ac:dyDescent="0.15"/>
    <row r="278" ht="17.25" customHeight="1" x14ac:dyDescent="0.15"/>
    <row r="279" ht="17.25" customHeight="1" x14ac:dyDescent="0.15"/>
    <row r="280" ht="17.25" customHeight="1" x14ac:dyDescent="0.15"/>
    <row r="281" ht="17.25" customHeight="1" x14ac:dyDescent="0.15"/>
    <row r="282" ht="17.25" customHeight="1" x14ac:dyDescent="0.15"/>
    <row r="283" ht="17.25" customHeight="1" x14ac:dyDescent="0.15"/>
    <row r="284" ht="17.25" customHeight="1" x14ac:dyDescent="0.15"/>
    <row r="285" ht="17.25" customHeight="1" x14ac:dyDescent="0.15"/>
    <row r="286" ht="17.25" customHeight="1" x14ac:dyDescent="0.15"/>
    <row r="287" ht="17.25" customHeight="1" x14ac:dyDescent="0.15"/>
    <row r="288" ht="17.25" customHeight="1" x14ac:dyDescent="0.15"/>
    <row r="289" ht="17.25" customHeight="1" x14ac:dyDescent="0.15"/>
    <row r="290" ht="17.25" customHeight="1" x14ac:dyDescent="0.15"/>
    <row r="291" ht="17.25" customHeight="1" x14ac:dyDescent="0.15"/>
    <row r="292" ht="17.25" customHeight="1" x14ac:dyDescent="0.15"/>
    <row r="293" ht="17.25" customHeight="1" x14ac:dyDescent="0.15"/>
    <row r="294" ht="17.25" customHeight="1" x14ac:dyDescent="0.15"/>
    <row r="295" ht="17.25" customHeight="1" x14ac:dyDescent="0.15"/>
    <row r="296" ht="17.25" customHeight="1" x14ac:dyDescent="0.15"/>
    <row r="297" ht="17.25" customHeight="1" x14ac:dyDescent="0.15"/>
    <row r="298" ht="17.25" customHeight="1" x14ac:dyDescent="0.15"/>
    <row r="299" ht="17.25" customHeight="1" x14ac:dyDescent="0.15"/>
    <row r="300" ht="17.25" customHeight="1" x14ac:dyDescent="0.15"/>
    <row r="301" ht="17.25" customHeight="1" x14ac:dyDescent="0.15"/>
    <row r="302" ht="17.25" customHeight="1" x14ac:dyDescent="0.15"/>
    <row r="303" ht="17.25" customHeight="1" x14ac:dyDescent="0.15"/>
    <row r="304" ht="17.25" customHeight="1" x14ac:dyDescent="0.15"/>
    <row r="305" ht="17.25" customHeight="1" x14ac:dyDescent="0.15"/>
    <row r="306" ht="17.25" customHeight="1" x14ac:dyDescent="0.15"/>
    <row r="307" ht="17.25" customHeight="1" x14ac:dyDescent="0.15"/>
    <row r="308" ht="17.25" customHeight="1" x14ac:dyDescent="0.15"/>
    <row r="309" ht="17.25" customHeight="1" x14ac:dyDescent="0.15"/>
    <row r="310" ht="17.25" customHeight="1" x14ac:dyDescent="0.15"/>
    <row r="311" ht="17.25" customHeight="1" x14ac:dyDescent="0.15"/>
    <row r="312" ht="17.25" customHeight="1" x14ac:dyDescent="0.15"/>
    <row r="313" ht="17.25" customHeight="1" x14ac:dyDescent="0.15"/>
    <row r="314" ht="17.25" customHeight="1" x14ac:dyDescent="0.15"/>
    <row r="315" ht="17.25" customHeight="1" x14ac:dyDescent="0.15"/>
    <row r="316" ht="17.25" customHeight="1" x14ac:dyDescent="0.15"/>
    <row r="317" ht="17.25" customHeight="1" x14ac:dyDescent="0.15"/>
    <row r="318" ht="17.25" customHeight="1" x14ac:dyDescent="0.15"/>
    <row r="319" ht="17.25" customHeight="1" x14ac:dyDescent="0.15"/>
    <row r="320" ht="17.25" customHeight="1" x14ac:dyDescent="0.15"/>
    <row r="321" ht="17.25" customHeight="1" x14ac:dyDescent="0.15"/>
    <row r="322" ht="17.25" customHeight="1" x14ac:dyDescent="0.15"/>
    <row r="323" ht="17.25" customHeight="1" x14ac:dyDescent="0.15"/>
    <row r="324" ht="17.25" customHeight="1" x14ac:dyDescent="0.15"/>
    <row r="325" ht="17.25" customHeight="1" x14ac:dyDescent="0.15"/>
    <row r="326" ht="17.25" customHeight="1" x14ac:dyDescent="0.15"/>
    <row r="327" ht="17.25" customHeight="1" x14ac:dyDescent="0.15"/>
    <row r="328" ht="17.25" customHeight="1" x14ac:dyDescent="0.15"/>
    <row r="329" ht="17.25" customHeight="1" x14ac:dyDescent="0.15"/>
    <row r="330" ht="17.25" customHeight="1" x14ac:dyDescent="0.15"/>
    <row r="331" ht="17.25" customHeight="1" x14ac:dyDescent="0.15"/>
    <row r="332" ht="17.25" customHeight="1" x14ac:dyDescent="0.15"/>
    <row r="333" ht="17.25" customHeight="1" x14ac:dyDescent="0.15"/>
    <row r="334" ht="17.25" customHeight="1" x14ac:dyDescent="0.15"/>
    <row r="335" ht="17.25" customHeight="1" x14ac:dyDescent="0.15"/>
    <row r="336" ht="17.25" customHeight="1" x14ac:dyDescent="0.15"/>
    <row r="337" ht="17.25" customHeight="1" x14ac:dyDescent="0.15"/>
    <row r="338" ht="17.25" customHeight="1" x14ac:dyDescent="0.15"/>
    <row r="339" ht="17.25" customHeight="1" x14ac:dyDescent="0.15"/>
    <row r="340" ht="17.25" customHeight="1" x14ac:dyDescent="0.15"/>
    <row r="341" ht="17.25" customHeight="1" x14ac:dyDescent="0.15"/>
    <row r="342" ht="17.25" customHeight="1" x14ac:dyDescent="0.15"/>
    <row r="343" ht="17.25" customHeight="1" x14ac:dyDescent="0.15"/>
    <row r="344" ht="17.25" customHeight="1" x14ac:dyDescent="0.15"/>
    <row r="345" ht="17.25" customHeight="1" x14ac:dyDescent="0.15"/>
    <row r="346" ht="17.25" customHeight="1" x14ac:dyDescent="0.15"/>
    <row r="347" ht="17.25" customHeight="1" x14ac:dyDescent="0.15"/>
    <row r="348" ht="17.25" customHeight="1" x14ac:dyDescent="0.15"/>
    <row r="349" ht="17.25" customHeight="1" x14ac:dyDescent="0.15"/>
    <row r="350" ht="17.25" customHeight="1" x14ac:dyDescent="0.15"/>
    <row r="351" ht="17.25" customHeight="1" x14ac:dyDescent="0.15"/>
    <row r="352" ht="17.25" customHeight="1" x14ac:dyDescent="0.15"/>
    <row r="353" ht="17.25" customHeight="1" x14ac:dyDescent="0.15"/>
    <row r="354" ht="17.25" customHeight="1" x14ac:dyDescent="0.15"/>
    <row r="355" ht="17.25" customHeight="1" x14ac:dyDescent="0.15"/>
    <row r="356" ht="17.25" customHeight="1" x14ac:dyDescent="0.15"/>
    <row r="357" ht="17.25" customHeight="1" x14ac:dyDescent="0.15"/>
    <row r="358" ht="17.25" customHeight="1" x14ac:dyDescent="0.15"/>
    <row r="359" ht="17.25" customHeight="1" x14ac:dyDescent="0.15"/>
    <row r="360" ht="17.25" customHeight="1" x14ac:dyDescent="0.15"/>
    <row r="361" ht="17.25" customHeight="1" x14ac:dyDescent="0.15"/>
    <row r="362" ht="17.25" customHeight="1" x14ac:dyDescent="0.15"/>
    <row r="363" ht="17.25" customHeight="1" x14ac:dyDescent="0.15"/>
    <row r="364" ht="17.25" customHeight="1" x14ac:dyDescent="0.15"/>
    <row r="365" ht="17.25" customHeight="1" x14ac:dyDescent="0.15"/>
    <row r="366" ht="17.25" customHeight="1" x14ac:dyDescent="0.15"/>
    <row r="367" ht="17.25" customHeight="1" x14ac:dyDescent="0.15"/>
    <row r="368" ht="17.25" customHeight="1" x14ac:dyDescent="0.15"/>
    <row r="369" ht="17.25" customHeight="1" x14ac:dyDescent="0.15"/>
    <row r="370" ht="17.25" customHeight="1" x14ac:dyDescent="0.15"/>
    <row r="371" ht="17.25" customHeight="1" x14ac:dyDescent="0.15"/>
    <row r="372" ht="17.25" customHeight="1" x14ac:dyDescent="0.15"/>
    <row r="373" ht="17.25" customHeight="1" x14ac:dyDescent="0.15"/>
    <row r="374" ht="17.25" customHeight="1" x14ac:dyDescent="0.15"/>
    <row r="375" ht="17.25" customHeight="1" x14ac:dyDescent="0.15"/>
    <row r="376" ht="17.25" customHeight="1" x14ac:dyDescent="0.15"/>
    <row r="377" ht="17.25" customHeight="1" x14ac:dyDescent="0.15"/>
    <row r="378" ht="17.25" customHeight="1" x14ac:dyDescent="0.15"/>
    <row r="379" ht="17.25" customHeight="1" x14ac:dyDescent="0.15"/>
    <row r="380" ht="17.25" customHeight="1" x14ac:dyDescent="0.15"/>
    <row r="381" ht="17.25" customHeight="1" x14ac:dyDescent="0.15"/>
    <row r="382" ht="17.25" customHeight="1" x14ac:dyDescent="0.15"/>
    <row r="383" ht="17.25" customHeight="1" x14ac:dyDescent="0.15"/>
    <row r="384" ht="17.25" customHeight="1" x14ac:dyDescent="0.15"/>
    <row r="385" ht="17.25" customHeight="1" x14ac:dyDescent="0.15"/>
    <row r="386" ht="17.25" customHeight="1" x14ac:dyDescent="0.15"/>
    <row r="387" ht="17.25" customHeight="1" x14ac:dyDescent="0.15"/>
    <row r="388" ht="17.25" customHeight="1" x14ac:dyDescent="0.15"/>
    <row r="389" ht="17.25" customHeight="1" x14ac:dyDescent="0.15"/>
    <row r="390" ht="17.25" customHeight="1" x14ac:dyDescent="0.15"/>
    <row r="391" ht="17.25" customHeight="1" x14ac:dyDescent="0.15"/>
    <row r="392" ht="17.25" customHeight="1" x14ac:dyDescent="0.15"/>
    <row r="393" ht="17.25" customHeight="1" x14ac:dyDescent="0.15"/>
    <row r="394" ht="17.25" customHeight="1" x14ac:dyDescent="0.15"/>
    <row r="395" ht="17.25" customHeight="1" x14ac:dyDescent="0.15"/>
    <row r="396" ht="17.25" customHeight="1" x14ac:dyDescent="0.15"/>
    <row r="397" ht="17.25" customHeight="1" x14ac:dyDescent="0.15"/>
    <row r="398" ht="17.25" customHeight="1" x14ac:dyDescent="0.15"/>
    <row r="399" ht="17.25" customHeight="1" x14ac:dyDescent="0.15"/>
    <row r="400" ht="17.25" customHeight="1" x14ac:dyDescent="0.15"/>
    <row r="401" ht="17.25" customHeight="1" x14ac:dyDescent="0.15"/>
    <row r="402" ht="17.25" customHeight="1" x14ac:dyDescent="0.15"/>
    <row r="403" ht="17.25" customHeight="1" x14ac:dyDescent="0.15"/>
    <row r="404" ht="17.25" customHeight="1" x14ac:dyDescent="0.15"/>
    <row r="405" ht="17.25" customHeight="1" x14ac:dyDescent="0.15"/>
    <row r="406" ht="17.25" customHeight="1" x14ac:dyDescent="0.15"/>
    <row r="407" ht="17.25" customHeight="1" x14ac:dyDescent="0.15"/>
    <row r="408" ht="17.25" customHeight="1" x14ac:dyDescent="0.15"/>
    <row r="409" ht="17.25" customHeight="1" x14ac:dyDescent="0.15"/>
    <row r="410" ht="17.25" customHeight="1" x14ac:dyDescent="0.15"/>
    <row r="411" ht="17.25" customHeight="1" x14ac:dyDescent="0.15"/>
    <row r="412" ht="17.25" customHeight="1" x14ac:dyDescent="0.15"/>
    <row r="413" ht="17.25" customHeight="1" x14ac:dyDescent="0.15"/>
    <row r="414" ht="17.25" customHeight="1" x14ac:dyDescent="0.15"/>
    <row r="415" ht="17.25" customHeight="1" x14ac:dyDescent="0.15"/>
    <row r="416" ht="17.25" customHeight="1" x14ac:dyDescent="0.15"/>
    <row r="417" ht="17.25" customHeight="1" x14ac:dyDescent="0.15"/>
    <row r="418" ht="17.25" customHeight="1" x14ac:dyDescent="0.15"/>
    <row r="419" ht="17.25" customHeight="1" x14ac:dyDescent="0.15"/>
    <row r="420" ht="17.25" customHeight="1" x14ac:dyDescent="0.15"/>
    <row r="421" ht="17.25" customHeight="1" x14ac:dyDescent="0.15"/>
    <row r="422" ht="17.25" customHeight="1" x14ac:dyDescent="0.15"/>
    <row r="423" ht="17.25" customHeight="1" x14ac:dyDescent="0.15"/>
    <row r="424" ht="17.25" customHeight="1" x14ac:dyDescent="0.15"/>
    <row r="425" ht="17.25" customHeight="1" x14ac:dyDescent="0.15"/>
    <row r="426" ht="17.25" customHeight="1" x14ac:dyDescent="0.15"/>
    <row r="427" ht="17.25" customHeight="1" x14ac:dyDescent="0.15"/>
    <row r="428" ht="17.25" customHeight="1" x14ac:dyDescent="0.15"/>
    <row r="429" ht="17.25" customHeight="1" x14ac:dyDescent="0.15"/>
    <row r="430" ht="17.25" customHeight="1" x14ac:dyDescent="0.15"/>
    <row r="431" ht="17.25" customHeight="1" x14ac:dyDescent="0.15"/>
    <row r="432" ht="17.25" customHeight="1" x14ac:dyDescent="0.15"/>
    <row r="433" ht="17.25" customHeight="1" x14ac:dyDescent="0.15"/>
    <row r="434" ht="17.25" customHeight="1" x14ac:dyDescent="0.15"/>
    <row r="435" ht="17.25" customHeight="1" x14ac:dyDescent="0.15"/>
    <row r="436" ht="17.25" customHeight="1" x14ac:dyDescent="0.15"/>
    <row r="437" ht="17.25" customHeight="1" x14ac:dyDescent="0.15"/>
    <row r="438" ht="17.25" customHeight="1" x14ac:dyDescent="0.15"/>
    <row r="439" ht="17.25" customHeight="1" x14ac:dyDescent="0.15"/>
    <row r="440" ht="17.25" customHeight="1" x14ac:dyDescent="0.15"/>
    <row r="441" ht="17.25" customHeight="1" x14ac:dyDescent="0.15"/>
    <row r="442" ht="17.25" customHeight="1" x14ac:dyDescent="0.15"/>
    <row r="443" ht="17.25" customHeight="1" x14ac:dyDescent="0.15"/>
    <row r="444" ht="17.25" customHeight="1" x14ac:dyDescent="0.15"/>
    <row r="445" ht="17.25" customHeight="1" x14ac:dyDescent="0.15"/>
    <row r="446" ht="17.25" customHeight="1" x14ac:dyDescent="0.15"/>
    <row r="447" ht="17.25" customHeight="1" x14ac:dyDescent="0.15"/>
    <row r="448" ht="17.25" customHeight="1" x14ac:dyDescent="0.15"/>
    <row r="449" ht="17.25" customHeight="1" x14ac:dyDescent="0.15"/>
    <row r="450" ht="17.25" customHeight="1" x14ac:dyDescent="0.15"/>
    <row r="451" ht="17.25" customHeight="1" x14ac:dyDescent="0.15"/>
    <row r="452" ht="17.25" customHeight="1" x14ac:dyDescent="0.15"/>
    <row r="453" ht="17.25" customHeight="1" x14ac:dyDescent="0.15"/>
    <row r="454" ht="17.25" customHeight="1" x14ac:dyDescent="0.15"/>
    <row r="455" ht="17.25" customHeight="1" x14ac:dyDescent="0.15"/>
    <row r="456" ht="17.25" customHeight="1" x14ac:dyDescent="0.15"/>
    <row r="457" ht="17.25" customHeight="1" x14ac:dyDescent="0.15"/>
    <row r="458" ht="17.25" customHeight="1" x14ac:dyDescent="0.15"/>
    <row r="459" ht="17.25" customHeight="1" x14ac:dyDescent="0.15"/>
    <row r="460" ht="17.25" customHeight="1" x14ac:dyDescent="0.15"/>
    <row r="461" ht="17.25" customHeight="1" x14ac:dyDescent="0.15"/>
    <row r="462" ht="17.25" customHeight="1" x14ac:dyDescent="0.15"/>
    <row r="463" ht="17.25" customHeight="1" x14ac:dyDescent="0.15"/>
    <row r="464" ht="17.25" customHeight="1" x14ac:dyDescent="0.15"/>
    <row r="465" ht="17.25" customHeight="1" x14ac:dyDescent="0.15"/>
    <row r="466" ht="17.25" customHeight="1" x14ac:dyDescent="0.15"/>
    <row r="467" ht="17.25" customHeight="1" x14ac:dyDescent="0.15"/>
    <row r="468" ht="17.25" customHeight="1" x14ac:dyDescent="0.15"/>
    <row r="469" ht="17.25" customHeight="1" x14ac:dyDescent="0.15"/>
    <row r="470" ht="17.25" customHeight="1" x14ac:dyDescent="0.15"/>
    <row r="471" ht="17.25" customHeight="1" x14ac:dyDescent="0.15"/>
    <row r="472" ht="17.25" customHeight="1" x14ac:dyDescent="0.15"/>
    <row r="473" ht="17.25" customHeight="1" x14ac:dyDescent="0.15"/>
    <row r="474" ht="17.25" customHeight="1" x14ac:dyDescent="0.15"/>
    <row r="475" ht="17.25" customHeight="1" x14ac:dyDescent="0.15"/>
    <row r="476" ht="17.25" customHeight="1" x14ac:dyDescent="0.15"/>
    <row r="477" ht="17.25" customHeight="1" x14ac:dyDescent="0.15"/>
    <row r="478" ht="17.25" customHeight="1" x14ac:dyDescent="0.15"/>
    <row r="479" ht="17.25" customHeight="1" x14ac:dyDescent="0.15"/>
    <row r="480" ht="17.25" customHeight="1" x14ac:dyDescent="0.15"/>
    <row r="481" ht="17.25" customHeight="1" x14ac:dyDescent="0.15"/>
    <row r="482" ht="17.25" customHeight="1" x14ac:dyDescent="0.15"/>
    <row r="483" ht="17.25" customHeight="1" x14ac:dyDescent="0.15"/>
    <row r="484" ht="17.25" customHeight="1" x14ac:dyDescent="0.15"/>
    <row r="485" ht="17.25" customHeight="1" x14ac:dyDescent="0.15"/>
    <row r="486" ht="17.25" customHeight="1" x14ac:dyDescent="0.15"/>
    <row r="487" ht="17.25" customHeight="1" x14ac:dyDescent="0.15"/>
    <row r="488" ht="17.25" customHeight="1" x14ac:dyDescent="0.15"/>
    <row r="489" ht="17.25" customHeight="1" x14ac:dyDescent="0.15"/>
    <row r="490" ht="17.25" customHeight="1" x14ac:dyDescent="0.15"/>
    <row r="491" ht="17.25" customHeight="1" x14ac:dyDescent="0.15"/>
    <row r="492" ht="17.25" customHeight="1" x14ac:dyDescent="0.15"/>
    <row r="493" ht="17.25" customHeight="1" x14ac:dyDescent="0.15"/>
    <row r="494" ht="17.25" customHeight="1" x14ac:dyDescent="0.15"/>
    <row r="495" ht="17.25" customHeight="1" x14ac:dyDescent="0.15"/>
    <row r="496" ht="17.25" customHeight="1" x14ac:dyDescent="0.15"/>
    <row r="497" ht="17.25" customHeight="1" x14ac:dyDescent="0.15"/>
    <row r="498" ht="17.25" customHeight="1" x14ac:dyDescent="0.15"/>
    <row r="499" ht="17.25" customHeight="1" x14ac:dyDescent="0.15"/>
    <row r="500" ht="17.25" customHeight="1" x14ac:dyDescent="0.15"/>
    <row r="501" ht="17.25" customHeight="1" x14ac:dyDescent="0.15"/>
    <row r="502" ht="17.25" customHeight="1" x14ac:dyDescent="0.15"/>
    <row r="503" ht="17.25" customHeight="1" x14ac:dyDescent="0.15"/>
    <row r="504" ht="17.25" customHeight="1" x14ac:dyDescent="0.15"/>
    <row r="505" ht="17.25" customHeight="1" x14ac:dyDescent="0.15"/>
    <row r="506" ht="17.25" customHeight="1" x14ac:dyDescent="0.15"/>
    <row r="507" ht="17.25" customHeight="1" x14ac:dyDescent="0.15"/>
    <row r="508" ht="17.25" customHeight="1" x14ac:dyDescent="0.15"/>
    <row r="509" ht="17.25" customHeight="1" x14ac:dyDescent="0.15"/>
    <row r="510" ht="17.25" customHeight="1" x14ac:dyDescent="0.15"/>
    <row r="511" ht="17.25" customHeight="1" x14ac:dyDescent="0.15"/>
    <row r="512" ht="17.25" customHeight="1" x14ac:dyDescent="0.15"/>
    <row r="513" ht="17.25" customHeight="1" x14ac:dyDescent="0.15"/>
    <row r="514" ht="17.25" customHeight="1" x14ac:dyDescent="0.15"/>
    <row r="515" ht="17.25" customHeight="1" x14ac:dyDescent="0.15"/>
    <row r="516" ht="17.25" customHeight="1" x14ac:dyDescent="0.15"/>
    <row r="517" ht="17.25" customHeight="1" x14ac:dyDescent="0.15"/>
    <row r="518" ht="17.25" customHeight="1" x14ac:dyDescent="0.15"/>
    <row r="519" ht="17.25" customHeight="1" x14ac:dyDescent="0.15"/>
    <row r="520" ht="17.25" customHeight="1" x14ac:dyDescent="0.15"/>
    <row r="521" ht="17.25" customHeight="1" x14ac:dyDescent="0.15"/>
    <row r="522" ht="17.25" customHeight="1" x14ac:dyDescent="0.15"/>
    <row r="523" ht="17.25" customHeight="1" x14ac:dyDescent="0.15"/>
    <row r="524" ht="17.25" customHeight="1" x14ac:dyDescent="0.15"/>
    <row r="525" ht="17.25" customHeight="1" x14ac:dyDescent="0.15"/>
    <row r="526" ht="17.25" customHeight="1" x14ac:dyDescent="0.15"/>
    <row r="527" ht="17.25" customHeight="1" x14ac:dyDescent="0.15"/>
    <row r="528" ht="17.25" customHeight="1" x14ac:dyDescent="0.15"/>
    <row r="529" ht="17.25" customHeight="1" x14ac:dyDescent="0.15"/>
    <row r="530" ht="17.25" customHeight="1" x14ac:dyDescent="0.15"/>
    <row r="531" ht="17.25" customHeight="1" x14ac:dyDescent="0.15"/>
    <row r="532" ht="17.25" customHeight="1" x14ac:dyDescent="0.15"/>
    <row r="533" ht="17.25" customHeight="1" x14ac:dyDescent="0.15"/>
    <row r="534" ht="17.25" customHeight="1" x14ac:dyDescent="0.15"/>
    <row r="535" ht="17.25" customHeight="1" x14ac:dyDescent="0.15"/>
    <row r="536" ht="17.25" customHeight="1" x14ac:dyDescent="0.15"/>
    <row r="537" ht="17.25" customHeight="1" x14ac:dyDescent="0.15"/>
    <row r="538" ht="17.25" customHeight="1" x14ac:dyDescent="0.15"/>
    <row r="539" ht="17.25" customHeight="1" x14ac:dyDescent="0.15"/>
    <row r="540" ht="17.25" customHeight="1" x14ac:dyDescent="0.15"/>
    <row r="541" ht="17.25" customHeight="1" x14ac:dyDescent="0.15"/>
    <row r="542" ht="17.25" customHeight="1" x14ac:dyDescent="0.15"/>
    <row r="543" ht="17.25" customHeight="1" x14ac:dyDescent="0.15"/>
    <row r="544" ht="17.25" customHeight="1" x14ac:dyDescent="0.15"/>
    <row r="545" ht="17.25" customHeight="1" x14ac:dyDescent="0.15"/>
    <row r="546" ht="17.25" customHeight="1" x14ac:dyDescent="0.15"/>
    <row r="547" ht="17.25" customHeight="1" x14ac:dyDescent="0.15"/>
    <row r="548" ht="17.25" customHeight="1" x14ac:dyDescent="0.15"/>
    <row r="549" ht="17.25" customHeight="1" x14ac:dyDescent="0.15"/>
    <row r="550" ht="17.25" customHeight="1" x14ac:dyDescent="0.15"/>
    <row r="551" ht="17.25" customHeight="1" x14ac:dyDescent="0.15"/>
    <row r="552" ht="17.25" customHeight="1" x14ac:dyDescent="0.15"/>
    <row r="553" ht="17.25" customHeight="1" x14ac:dyDescent="0.15"/>
    <row r="554" ht="17.25" customHeight="1" x14ac:dyDescent="0.15"/>
    <row r="555" ht="17.25" customHeight="1" x14ac:dyDescent="0.15"/>
    <row r="556" ht="17.25" customHeight="1" x14ac:dyDescent="0.15"/>
    <row r="557" ht="17.25" customHeight="1" x14ac:dyDescent="0.15"/>
    <row r="558" ht="17.25" customHeight="1" x14ac:dyDescent="0.15"/>
    <row r="559" ht="17.25" customHeight="1" x14ac:dyDescent="0.15"/>
    <row r="560" ht="17.25" customHeight="1" x14ac:dyDescent="0.15"/>
    <row r="561" ht="17.25" customHeight="1" x14ac:dyDescent="0.15"/>
    <row r="562" ht="17.25" customHeight="1" x14ac:dyDescent="0.15"/>
    <row r="563" ht="17.25" customHeight="1" x14ac:dyDescent="0.15"/>
    <row r="564" ht="17.25" customHeight="1" x14ac:dyDescent="0.15"/>
    <row r="565" ht="17.25" customHeight="1" x14ac:dyDescent="0.15"/>
    <row r="566" ht="17.25" customHeight="1" x14ac:dyDescent="0.15"/>
    <row r="567" ht="17.25" customHeight="1" x14ac:dyDescent="0.15"/>
    <row r="568" ht="17.25" customHeight="1" x14ac:dyDescent="0.15"/>
    <row r="569" ht="17.25" customHeight="1" x14ac:dyDescent="0.15"/>
    <row r="570" ht="17.25" customHeight="1" x14ac:dyDescent="0.15"/>
    <row r="571" ht="17.25" customHeight="1" x14ac:dyDescent="0.15"/>
    <row r="572" ht="17.25" customHeight="1" x14ac:dyDescent="0.15"/>
    <row r="573" ht="17.25" customHeight="1" x14ac:dyDescent="0.15"/>
    <row r="574" ht="17.25" customHeight="1" x14ac:dyDescent="0.15"/>
    <row r="575" ht="17.25" customHeight="1" x14ac:dyDescent="0.15"/>
    <row r="576" ht="17.25" customHeight="1" x14ac:dyDescent="0.15"/>
    <row r="577" ht="17.25" customHeight="1" x14ac:dyDescent="0.15"/>
    <row r="578" ht="17.25" customHeight="1" x14ac:dyDescent="0.15"/>
    <row r="579" ht="17.25" customHeight="1" x14ac:dyDescent="0.15"/>
    <row r="580" ht="17.25" customHeight="1" x14ac:dyDescent="0.15"/>
    <row r="581" ht="17.25" customHeight="1" x14ac:dyDescent="0.15"/>
    <row r="582" ht="17.25" customHeight="1" x14ac:dyDescent="0.15"/>
    <row r="583" ht="17.25" customHeight="1" x14ac:dyDescent="0.15"/>
    <row r="584" ht="17.25" customHeight="1" x14ac:dyDescent="0.15"/>
    <row r="585" ht="17.25" customHeight="1" x14ac:dyDescent="0.15"/>
    <row r="586" ht="17.25" customHeight="1" x14ac:dyDescent="0.15"/>
    <row r="587" ht="17.25" customHeight="1" x14ac:dyDescent="0.15"/>
    <row r="588" ht="17.25" customHeight="1" x14ac:dyDescent="0.15"/>
    <row r="589" ht="17.25" customHeight="1" x14ac:dyDescent="0.15"/>
    <row r="590" ht="17.25" customHeight="1" x14ac:dyDescent="0.15"/>
    <row r="591" ht="17.25" customHeight="1" x14ac:dyDescent="0.15"/>
    <row r="592" ht="17.25" customHeight="1" x14ac:dyDescent="0.15"/>
    <row r="593" ht="17.25" customHeight="1" x14ac:dyDescent="0.15"/>
    <row r="594" ht="17.25" customHeight="1" x14ac:dyDescent="0.15"/>
    <row r="595" ht="17.25" customHeight="1" x14ac:dyDescent="0.15"/>
    <row r="596" ht="17.25" customHeight="1" x14ac:dyDescent="0.15"/>
    <row r="597" ht="17.25" customHeight="1" x14ac:dyDescent="0.15"/>
    <row r="598" ht="17.25" customHeight="1" x14ac:dyDescent="0.15"/>
    <row r="599" ht="17.25" customHeight="1" x14ac:dyDescent="0.15"/>
    <row r="600" ht="17.25" customHeight="1" x14ac:dyDescent="0.15"/>
    <row r="601" ht="17.25" customHeight="1" x14ac:dyDescent="0.15"/>
    <row r="602" ht="17.25" customHeight="1" x14ac:dyDescent="0.15"/>
    <row r="603" ht="17.25" customHeight="1" x14ac:dyDescent="0.15"/>
    <row r="604" ht="17.25" customHeight="1" x14ac:dyDescent="0.15"/>
    <row r="605" ht="17.25" customHeight="1" x14ac:dyDescent="0.15"/>
    <row r="606" ht="17.25" customHeight="1" x14ac:dyDescent="0.15"/>
    <row r="607" ht="17.25" customHeight="1" x14ac:dyDescent="0.15"/>
    <row r="608" ht="17.25" customHeight="1" x14ac:dyDescent="0.15"/>
    <row r="609" ht="17.25" customHeight="1" x14ac:dyDescent="0.15"/>
    <row r="610" ht="17.25" customHeight="1" x14ac:dyDescent="0.15"/>
    <row r="611" ht="17.25" customHeight="1" x14ac:dyDescent="0.15"/>
    <row r="612" ht="17.25" customHeight="1" x14ac:dyDescent="0.15"/>
    <row r="613" ht="17.25" customHeight="1" x14ac:dyDescent="0.15"/>
    <row r="614" ht="17.25" customHeight="1" x14ac:dyDescent="0.15"/>
    <row r="615" ht="17.25" customHeight="1" x14ac:dyDescent="0.15"/>
    <row r="616" ht="17.25" customHeight="1" x14ac:dyDescent="0.15"/>
    <row r="617" ht="17.25" customHeight="1" x14ac:dyDescent="0.15"/>
    <row r="618" ht="17.25" customHeight="1" x14ac:dyDescent="0.15"/>
    <row r="619" ht="17.25" customHeight="1" x14ac:dyDescent="0.15"/>
    <row r="620" ht="17.25" customHeight="1" x14ac:dyDescent="0.15"/>
    <row r="621" ht="17.25" customHeight="1" x14ac:dyDescent="0.15"/>
    <row r="622" ht="17.25" customHeight="1" x14ac:dyDescent="0.15"/>
    <row r="623" ht="17.25" customHeight="1" x14ac:dyDescent="0.15"/>
    <row r="624" ht="17.25" customHeight="1" x14ac:dyDescent="0.15"/>
    <row r="625" ht="17.25" customHeight="1" x14ac:dyDescent="0.15"/>
    <row r="626" ht="17.25" customHeight="1" x14ac:dyDescent="0.15"/>
    <row r="627" ht="17.25" customHeight="1" x14ac:dyDescent="0.15"/>
    <row r="628" ht="17.25" customHeight="1" x14ac:dyDescent="0.15"/>
    <row r="629" ht="17.25" customHeight="1" x14ac:dyDescent="0.15"/>
    <row r="630" ht="17.25" customHeight="1" x14ac:dyDescent="0.15"/>
    <row r="631" ht="17.25" customHeight="1" x14ac:dyDescent="0.15"/>
    <row r="632" ht="17.25" customHeight="1" x14ac:dyDescent="0.15"/>
    <row r="633" ht="17.25" customHeight="1" x14ac:dyDescent="0.15"/>
    <row r="634" ht="17.25" customHeight="1" x14ac:dyDescent="0.15"/>
    <row r="635" ht="17.25" customHeight="1" x14ac:dyDescent="0.15"/>
    <row r="636" ht="17.25" customHeight="1" x14ac:dyDescent="0.15"/>
    <row r="637" ht="17.25" customHeight="1" x14ac:dyDescent="0.15"/>
    <row r="638" ht="17.25" customHeight="1" x14ac:dyDescent="0.15"/>
    <row r="639" ht="17.25" customHeight="1" x14ac:dyDescent="0.15"/>
    <row r="640" ht="17.25" customHeight="1" x14ac:dyDescent="0.15"/>
    <row r="641" ht="17.25" customHeight="1" x14ac:dyDescent="0.15"/>
    <row r="642" ht="17.25" customHeight="1" x14ac:dyDescent="0.15"/>
    <row r="643" ht="17.25" customHeight="1" x14ac:dyDescent="0.15"/>
    <row r="644" ht="17.25" customHeight="1" x14ac:dyDescent="0.15"/>
    <row r="645" ht="17.25" customHeight="1" x14ac:dyDescent="0.15"/>
    <row r="646" ht="17.25" customHeight="1" x14ac:dyDescent="0.15"/>
    <row r="647" ht="17.25" customHeight="1" x14ac:dyDescent="0.15"/>
    <row r="648" ht="17.25" customHeight="1" x14ac:dyDescent="0.15"/>
    <row r="649" ht="17.25" customHeight="1" x14ac:dyDescent="0.15"/>
    <row r="650" ht="17.25" customHeight="1" x14ac:dyDescent="0.15"/>
    <row r="651" ht="17.25" customHeight="1" x14ac:dyDescent="0.15"/>
    <row r="652" ht="17.25" customHeight="1" x14ac:dyDescent="0.15"/>
    <row r="653" ht="17.25" customHeight="1" x14ac:dyDescent="0.15"/>
    <row r="654" ht="17.25" customHeight="1" x14ac:dyDescent="0.15"/>
    <row r="655" ht="17.25" customHeight="1" x14ac:dyDescent="0.15"/>
    <row r="656" ht="17.25" customHeight="1" x14ac:dyDescent="0.15"/>
    <row r="657" ht="17.25" customHeight="1" x14ac:dyDescent="0.15"/>
    <row r="658" ht="17.25" customHeight="1" x14ac:dyDescent="0.15"/>
    <row r="659" ht="17.25" customHeight="1" x14ac:dyDescent="0.15"/>
    <row r="660" ht="17.25" customHeight="1" x14ac:dyDescent="0.15"/>
    <row r="661" ht="17.25" customHeight="1" x14ac:dyDescent="0.15"/>
    <row r="662" ht="17.25" customHeight="1" x14ac:dyDescent="0.15"/>
    <row r="663" ht="17.25" customHeight="1" x14ac:dyDescent="0.15"/>
    <row r="664" ht="17.25" customHeight="1" x14ac:dyDescent="0.15"/>
    <row r="665" ht="17.25" customHeight="1" x14ac:dyDescent="0.15"/>
    <row r="666" ht="17.25" customHeight="1" x14ac:dyDescent="0.15"/>
    <row r="667" ht="17.25" customHeight="1" x14ac:dyDescent="0.15"/>
    <row r="668" ht="17.25" customHeight="1" x14ac:dyDescent="0.15"/>
    <row r="669" ht="17.25" customHeight="1" x14ac:dyDescent="0.15"/>
    <row r="670" ht="17.25" customHeight="1" x14ac:dyDescent="0.15"/>
    <row r="671" ht="17.25" customHeight="1" x14ac:dyDescent="0.15"/>
    <row r="672" ht="17.25" customHeight="1" x14ac:dyDescent="0.15"/>
    <row r="673" ht="17.25" customHeight="1" x14ac:dyDescent="0.15"/>
    <row r="674" ht="17.25" customHeight="1" x14ac:dyDescent="0.15"/>
    <row r="675" ht="17.25" customHeight="1" x14ac:dyDescent="0.15"/>
    <row r="676" ht="17.25" customHeight="1" x14ac:dyDescent="0.15"/>
    <row r="677" ht="17.25" customHeight="1" x14ac:dyDescent="0.15"/>
    <row r="678" ht="17.25" customHeight="1" x14ac:dyDescent="0.15"/>
    <row r="679" ht="17.25" customHeight="1" x14ac:dyDescent="0.15"/>
    <row r="680" ht="17.25" customHeight="1" x14ac:dyDescent="0.15"/>
    <row r="681" ht="17.25" customHeight="1" x14ac:dyDescent="0.15"/>
    <row r="682" ht="17.25" customHeight="1" x14ac:dyDescent="0.15"/>
    <row r="683" ht="17.25" customHeight="1" x14ac:dyDescent="0.15"/>
    <row r="684" ht="17.25" customHeight="1" x14ac:dyDescent="0.15"/>
    <row r="685" ht="17.25" customHeight="1" x14ac:dyDescent="0.15"/>
    <row r="686" ht="17.25" customHeight="1" x14ac:dyDescent="0.15"/>
    <row r="687" ht="17.25" customHeight="1" x14ac:dyDescent="0.15"/>
    <row r="688" ht="17.25" customHeight="1" x14ac:dyDescent="0.15"/>
    <row r="689" ht="17.25" customHeight="1" x14ac:dyDescent="0.15"/>
    <row r="690" ht="17.25" customHeight="1" x14ac:dyDescent="0.15"/>
    <row r="691" ht="17.25" customHeight="1" x14ac:dyDescent="0.15"/>
    <row r="692" ht="17.25" customHeight="1" x14ac:dyDescent="0.15"/>
    <row r="693" ht="17.25" customHeight="1" x14ac:dyDescent="0.15"/>
    <row r="694" ht="17.25" customHeight="1" x14ac:dyDescent="0.15"/>
    <row r="695" ht="17.25" customHeight="1" x14ac:dyDescent="0.15"/>
    <row r="696" ht="17.25" customHeight="1" x14ac:dyDescent="0.15"/>
    <row r="697" ht="17.25" customHeight="1" x14ac:dyDescent="0.15"/>
    <row r="698" ht="17.25" customHeight="1" x14ac:dyDescent="0.15"/>
    <row r="699" ht="17.25" customHeight="1" x14ac:dyDescent="0.15"/>
    <row r="700" ht="17.25" customHeight="1" x14ac:dyDescent="0.15"/>
    <row r="701" ht="17.25" customHeight="1" x14ac:dyDescent="0.15"/>
    <row r="702" ht="17.25" customHeight="1" x14ac:dyDescent="0.15"/>
    <row r="703" ht="17.25" customHeight="1" x14ac:dyDescent="0.15"/>
    <row r="704" ht="17.25" customHeight="1" x14ac:dyDescent="0.15"/>
    <row r="705" ht="17.25" customHeight="1" x14ac:dyDescent="0.15"/>
    <row r="706" ht="17.25" customHeight="1" x14ac:dyDescent="0.15"/>
    <row r="707" ht="17.25" customHeight="1" x14ac:dyDescent="0.15"/>
    <row r="708" ht="17.25" customHeight="1" x14ac:dyDescent="0.15"/>
    <row r="709" ht="17.25" customHeight="1" x14ac:dyDescent="0.15"/>
    <row r="710" ht="17.25" customHeight="1" x14ac:dyDescent="0.15"/>
    <row r="711" ht="17.25" customHeight="1" x14ac:dyDescent="0.15"/>
    <row r="712" ht="17.25" customHeight="1" x14ac:dyDescent="0.15"/>
    <row r="713" ht="17.25" customHeight="1" x14ac:dyDescent="0.15"/>
    <row r="714" ht="17.25" customHeight="1" x14ac:dyDescent="0.15"/>
    <row r="715" ht="17.25" customHeight="1" x14ac:dyDescent="0.15"/>
    <row r="716" ht="17.25" customHeight="1" x14ac:dyDescent="0.15"/>
    <row r="717" ht="17.25" customHeight="1" x14ac:dyDescent="0.15"/>
    <row r="718" ht="17.25" customHeight="1" x14ac:dyDescent="0.15"/>
    <row r="719" ht="17.25" customHeight="1" x14ac:dyDescent="0.15"/>
    <row r="720" ht="17.25" customHeight="1" x14ac:dyDescent="0.15"/>
    <row r="721" ht="17.25" customHeight="1" x14ac:dyDescent="0.15"/>
    <row r="722" ht="17.25" customHeight="1" x14ac:dyDescent="0.15"/>
    <row r="723" ht="17.25" customHeight="1" x14ac:dyDescent="0.15"/>
    <row r="724" ht="17.25" customHeight="1" x14ac:dyDescent="0.15"/>
    <row r="725" ht="17.25" customHeight="1" x14ac:dyDescent="0.15"/>
    <row r="726" ht="17.25" customHeight="1" x14ac:dyDescent="0.15"/>
    <row r="727" ht="17.25" customHeight="1" x14ac:dyDescent="0.15"/>
    <row r="728" ht="17.25" customHeight="1" x14ac:dyDescent="0.15"/>
    <row r="729" ht="17.25" customHeight="1" x14ac:dyDescent="0.15"/>
    <row r="730" ht="17.25" customHeight="1" x14ac:dyDescent="0.15"/>
    <row r="731" ht="17.25" customHeight="1" x14ac:dyDescent="0.15"/>
    <row r="732" ht="17.25" customHeight="1" x14ac:dyDescent="0.15"/>
    <row r="733" ht="17.25" customHeight="1" x14ac:dyDescent="0.15"/>
    <row r="734" ht="17.25" customHeight="1" x14ac:dyDescent="0.15"/>
    <row r="735" ht="17.25" customHeight="1" x14ac:dyDescent="0.15"/>
    <row r="736" ht="17.25" customHeight="1" x14ac:dyDescent="0.15"/>
    <row r="737" ht="17.25" customHeight="1" x14ac:dyDescent="0.15"/>
    <row r="738" ht="17.25" customHeight="1" x14ac:dyDescent="0.15"/>
    <row r="739" ht="17.25" customHeight="1" x14ac:dyDescent="0.15"/>
    <row r="740" ht="17.25" customHeight="1" x14ac:dyDescent="0.15"/>
    <row r="741" ht="17.25" customHeight="1" x14ac:dyDescent="0.15"/>
    <row r="742" ht="17.25" customHeight="1" x14ac:dyDescent="0.15"/>
    <row r="743" ht="17.25" customHeight="1" x14ac:dyDescent="0.15"/>
    <row r="744" ht="17.25" customHeight="1" x14ac:dyDescent="0.15"/>
    <row r="745" ht="17.25" customHeight="1" x14ac:dyDescent="0.15"/>
    <row r="746" ht="17.25" customHeight="1" x14ac:dyDescent="0.15"/>
    <row r="747" ht="17.25" customHeight="1" x14ac:dyDescent="0.15"/>
    <row r="748" ht="17.25" customHeight="1" x14ac:dyDescent="0.15"/>
    <row r="749" ht="17.25" customHeight="1" x14ac:dyDescent="0.15"/>
    <row r="750" ht="17.25" customHeight="1" x14ac:dyDescent="0.15"/>
    <row r="751" ht="17.25" customHeight="1" x14ac:dyDescent="0.15"/>
    <row r="752" ht="17.25" customHeight="1" x14ac:dyDescent="0.15"/>
    <row r="753" ht="17.25" customHeight="1" x14ac:dyDescent="0.15"/>
    <row r="754" ht="17.25" customHeight="1" x14ac:dyDescent="0.15"/>
    <row r="755" ht="17.25" customHeight="1" x14ac:dyDescent="0.15"/>
    <row r="756" ht="17.25" customHeight="1" x14ac:dyDescent="0.15"/>
    <row r="757" ht="17.25" customHeight="1" x14ac:dyDescent="0.15"/>
    <row r="758" ht="17.25" customHeight="1" x14ac:dyDescent="0.15"/>
    <row r="759" ht="17.25" customHeight="1" x14ac:dyDescent="0.15"/>
    <row r="760" ht="17.25" customHeight="1" x14ac:dyDescent="0.15"/>
    <row r="761" ht="17.25" customHeight="1" x14ac:dyDescent="0.15"/>
    <row r="762" ht="17.25" customHeight="1" x14ac:dyDescent="0.15"/>
    <row r="763" ht="17.25" customHeight="1" x14ac:dyDescent="0.15"/>
    <row r="764" ht="17.25" customHeight="1" x14ac:dyDescent="0.15"/>
    <row r="765" ht="17.25" customHeight="1" x14ac:dyDescent="0.15"/>
    <row r="766" ht="17.25" customHeight="1" x14ac:dyDescent="0.15"/>
    <row r="767" ht="17.25" customHeight="1" x14ac:dyDescent="0.15"/>
    <row r="768" ht="17.25" customHeight="1" x14ac:dyDescent="0.15"/>
    <row r="769" ht="17.25" customHeight="1" x14ac:dyDescent="0.15"/>
    <row r="770" ht="17.25" customHeight="1" x14ac:dyDescent="0.15"/>
    <row r="771" ht="17.25" customHeight="1" x14ac:dyDescent="0.15"/>
    <row r="772" ht="17.25" customHeight="1" x14ac:dyDescent="0.15"/>
    <row r="773" ht="17.25" customHeight="1" x14ac:dyDescent="0.15"/>
    <row r="774" ht="17.25" customHeight="1" x14ac:dyDescent="0.15"/>
    <row r="775" ht="17.25" customHeight="1" x14ac:dyDescent="0.15"/>
    <row r="776" ht="17.25" customHeight="1" x14ac:dyDescent="0.15"/>
    <row r="777" ht="17.25" customHeight="1" x14ac:dyDescent="0.15"/>
    <row r="778" ht="17.25" customHeight="1" x14ac:dyDescent="0.15"/>
    <row r="779" ht="17.25" customHeight="1" x14ac:dyDescent="0.15"/>
    <row r="780" ht="17.25" customHeight="1" x14ac:dyDescent="0.15"/>
    <row r="781" ht="17.25" customHeight="1" x14ac:dyDescent="0.15"/>
    <row r="782" ht="17.25" customHeight="1" x14ac:dyDescent="0.15"/>
    <row r="783" ht="17.25" customHeight="1" x14ac:dyDescent="0.15"/>
    <row r="784" ht="17.25" customHeight="1" x14ac:dyDescent="0.15"/>
    <row r="785" ht="17.25" customHeight="1" x14ac:dyDescent="0.15"/>
    <row r="786" ht="17.25" customHeight="1" x14ac:dyDescent="0.15"/>
    <row r="787" ht="17.25" customHeight="1" x14ac:dyDescent="0.15"/>
    <row r="788" ht="17.25" customHeight="1" x14ac:dyDescent="0.15"/>
    <row r="789" ht="17.25" customHeight="1" x14ac:dyDescent="0.15"/>
    <row r="790" ht="17.25" customHeight="1" x14ac:dyDescent="0.15"/>
    <row r="791" ht="17.25" customHeight="1" x14ac:dyDescent="0.15"/>
    <row r="792" ht="17.25" customHeight="1" x14ac:dyDescent="0.15"/>
    <row r="793" ht="17.25" customHeight="1" x14ac:dyDescent="0.15"/>
    <row r="794" ht="17.25" customHeight="1" x14ac:dyDescent="0.15"/>
    <row r="795" ht="17.25" customHeight="1" x14ac:dyDescent="0.15"/>
    <row r="796" ht="17.25" customHeight="1" x14ac:dyDescent="0.15"/>
    <row r="797" ht="17.25" customHeight="1" x14ac:dyDescent="0.15"/>
    <row r="798" ht="17.25" customHeight="1" x14ac:dyDescent="0.15"/>
    <row r="799" ht="17.25" customHeight="1" x14ac:dyDescent="0.15"/>
    <row r="800" ht="17.25" customHeight="1" x14ac:dyDescent="0.15"/>
    <row r="801" ht="17.25" customHeight="1" x14ac:dyDescent="0.15"/>
    <row r="802" ht="17.25" customHeight="1" x14ac:dyDescent="0.15"/>
    <row r="803" ht="17.25" customHeight="1" x14ac:dyDescent="0.15"/>
    <row r="804" ht="17.25" customHeight="1" x14ac:dyDescent="0.15"/>
    <row r="805" ht="17.25" customHeight="1" x14ac:dyDescent="0.15"/>
    <row r="806" ht="17.25" customHeight="1" x14ac:dyDescent="0.15"/>
    <row r="807" ht="17.25" customHeight="1" x14ac:dyDescent="0.15"/>
    <row r="808" ht="17.25" customHeight="1" x14ac:dyDescent="0.15"/>
    <row r="809" ht="17.25" customHeight="1" x14ac:dyDescent="0.15"/>
    <row r="810" ht="17.25" customHeight="1" x14ac:dyDescent="0.15"/>
    <row r="811" ht="17.25" customHeight="1" x14ac:dyDescent="0.15"/>
    <row r="812" ht="17.25" customHeight="1" x14ac:dyDescent="0.15"/>
    <row r="813" ht="17.25" customHeight="1" x14ac:dyDescent="0.15"/>
    <row r="814" ht="17.25" customHeight="1" x14ac:dyDescent="0.15"/>
    <row r="815" ht="17.25" customHeight="1" x14ac:dyDescent="0.15"/>
    <row r="816" ht="17.25" customHeight="1" x14ac:dyDescent="0.15"/>
    <row r="817" ht="17.25" customHeight="1" x14ac:dyDescent="0.15"/>
    <row r="818" ht="17.25" customHeight="1" x14ac:dyDescent="0.15"/>
    <row r="819" ht="17.25" customHeight="1" x14ac:dyDescent="0.15"/>
    <row r="820" ht="17.25" customHeight="1" x14ac:dyDescent="0.15"/>
    <row r="821" ht="17.25" customHeight="1" x14ac:dyDescent="0.15"/>
    <row r="822" ht="17.25" customHeight="1" x14ac:dyDescent="0.15"/>
    <row r="823" ht="17.25" customHeight="1" x14ac:dyDescent="0.15"/>
    <row r="824" ht="17.25" customHeight="1" x14ac:dyDescent="0.15"/>
    <row r="825" ht="17.25" customHeight="1" x14ac:dyDescent="0.15"/>
    <row r="826" ht="17.25" customHeight="1" x14ac:dyDescent="0.15"/>
    <row r="827" ht="17.25" customHeight="1" x14ac:dyDescent="0.15"/>
    <row r="828" ht="17.25" customHeight="1" x14ac:dyDescent="0.15"/>
    <row r="829" ht="17.25" customHeight="1" x14ac:dyDescent="0.15"/>
    <row r="830" ht="17.25" customHeight="1" x14ac:dyDescent="0.15"/>
    <row r="831" ht="17.25" customHeight="1" x14ac:dyDescent="0.15"/>
    <row r="832" ht="17.25" customHeight="1" x14ac:dyDescent="0.15"/>
    <row r="833" ht="17.25" customHeight="1" x14ac:dyDescent="0.15"/>
    <row r="834" ht="17.25" customHeight="1" x14ac:dyDescent="0.15"/>
    <row r="835" ht="17.25" customHeight="1" x14ac:dyDescent="0.15"/>
    <row r="836" ht="17.25" customHeight="1" x14ac:dyDescent="0.15"/>
    <row r="837" ht="17.25" customHeight="1" x14ac:dyDescent="0.15"/>
    <row r="838" ht="17.25" customHeight="1" x14ac:dyDescent="0.15"/>
    <row r="839" ht="17.25" customHeight="1" x14ac:dyDescent="0.15"/>
    <row r="840" ht="17.25" customHeight="1" x14ac:dyDescent="0.15"/>
    <row r="841" ht="17.25" customHeight="1" x14ac:dyDescent="0.15"/>
    <row r="842" ht="17.25" customHeight="1" x14ac:dyDescent="0.15"/>
    <row r="843" ht="17.25" customHeight="1" x14ac:dyDescent="0.15"/>
    <row r="844" ht="17.25" customHeight="1" x14ac:dyDescent="0.15"/>
    <row r="845" ht="17.25" customHeight="1" x14ac:dyDescent="0.15"/>
    <row r="846" ht="17.25" customHeight="1" x14ac:dyDescent="0.15"/>
    <row r="847" ht="17.25" customHeight="1" x14ac:dyDescent="0.15"/>
    <row r="848" ht="17.25" customHeight="1" x14ac:dyDescent="0.15"/>
    <row r="849" ht="17.25" customHeight="1" x14ac:dyDescent="0.15"/>
    <row r="850" ht="17.25" customHeight="1" x14ac:dyDescent="0.15"/>
    <row r="851" ht="17.25" customHeight="1" x14ac:dyDescent="0.15"/>
    <row r="852" ht="17.25" customHeight="1" x14ac:dyDescent="0.15"/>
    <row r="853" ht="17.25" customHeight="1" x14ac:dyDescent="0.15"/>
    <row r="854" ht="17.25" customHeight="1" x14ac:dyDescent="0.15"/>
    <row r="855" ht="17.25" customHeight="1" x14ac:dyDescent="0.15"/>
    <row r="856" ht="17.25" customHeight="1" x14ac:dyDescent="0.15"/>
    <row r="857" ht="17.25" customHeight="1" x14ac:dyDescent="0.15"/>
    <row r="858" ht="17.25" customHeight="1" x14ac:dyDescent="0.15"/>
    <row r="859" ht="17.25" customHeight="1" x14ac:dyDescent="0.15"/>
    <row r="860" ht="17.25" customHeight="1" x14ac:dyDescent="0.15"/>
    <row r="861" ht="17.25" customHeight="1" x14ac:dyDescent="0.15"/>
    <row r="862" ht="17.25" customHeight="1" x14ac:dyDescent="0.15"/>
    <row r="863" ht="17.25" customHeight="1" x14ac:dyDescent="0.15"/>
    <row r="864" ht="17.25" customHeight="1" x14ac:dyDescent="0.15"/>
    <row r="865" ht="17.25" customHeight="1" x14ac:dyDescent="0.15"/>
    <row r="866" ht="17.25" customHeight="1" x14ac:dyDescent="0.15"/>
    <row r="867" ht="17.25" customHeight="1" x14ac:dyDescent="0.15"/>
    <row r="868" ht="17.25" customHeight="1" x14ac:dyDescent="0.15"/>
    <row r="869" ht="17.25" customHeight="1" x14ac:dyDescent="0.15"/>
    <row r="870" ht="17.25" customHeight="1" x14ac:dyDescent="0.15"/>
    <row r="871" ht="17.25" customHeight="1" x14ac:dyDescent="0.15"/>
    <row r="872" ht="17.25" customHeight="1" x14ac:dyDescent="0.15"/>
    <row r="873" ht="17.25" customHeight="1" x14ac:dyDescent="0.15"/>
    <row r="874" ht="17.25" customHeight="1" x14ac:dyDescent="0.15"/>
    <row r="875" ht="17.25" customHeight="1" x14ac:dyDescent="0.15"/>
    <row r="876" ht="17.25" customHeight="1" x14ac:dyDescent="0.15"/>
    <row r="877" ht="17.25" customHeight="1" x14ac:dyDescent="0.15"/>
    <row r="878" ht="17.25" customHeight="1" x14ac:dyDescent="0.15"/>
    <row r="879" ht="17.25" customHeight="1" x14ac:dyDescent="0.15"/>
    <row r="880" ht="17.25" customHeight="1" x14ac:dyDescent="0.15"/>
    <row r="881" ht="17.25" customHeight="1" x14ac:dyDescent="0.15"/>
    <row r="882" ht="17.25" customHeight="1" x14ac:dyDescent="0.15"/>
    <row r="883" ht="17.25" customHeight="1" x14ac:dyDescent="0.15"/>
    <row r="884" ht="17.25" customHeight="1" x14ac:dyDescent="0.15"/>
    <row r="885" ht="17.25" customHeight="1" x14ac:dyDescent="0.15"/>
    <row r="886" ht="17.25" customHeight="1" x14ac:dyDescent="0.15"/>
    <row r="887" ht="17.25" customHeight="1" x14ac:dyDescent="0.15"/>
    <row r="888" ht="17.25" customHeight="1" x14ac:dyDescent="0.15"/>
    <row r="889" ht="17.25" customHeight="1" x14ac:dyDescent="0.15"/>
    <row r="890" ht="17.25" customHeight="1" x14ac:dyDescent="0.15"/>
    <row r="891" ht="17.25" customHeight="1" x14ac:dyDescent="0.15"/>
    <row r="892" ht="17.25" customHeight="1" x14ac:dyDescent="0.15"/>
    <row r="893" ht="17.25" customHeight="1" x14ac:dyDescent="0.15"/>
    <row r="894" ht="17.25" customHeight="1" x14ac:dyDescent="0.15"/>
    <row r="895" ht="17.25" customHeight="1" x14ac:dyDescent="0.15"/>
    <row r="896" ht="17.25" customHeight="1" x14ac:dyDescent="0.15"/>
    <row r="897" ht="17.25" customHeight="1" x14ac:dyDescent="0.15"/>
    <row r="898" ht="17.25" customHeight="1" x14ac:dyDescent="0.15"/>
    <row r="899" ht="17.25" customHeight="1" x14ac:dyDescent="0.15"/>
    <row r="900" ht="17.25" customHeight="1" x14ac:dyDescent="0.15"/>
    <row r="901" ht="17.25" customHeight="1" x14ac:dyDescent="0.15"/>
    <row r="902" ht="17.25" customHeight="1" x14ac:dyDescent="0.15"/>
    <row r="903" ht="17.25" customHeight="1" x14ac:dyDescent="0.15"/>
    <row r="904" ht="17.25" customHeight="1" x14ac:dyDescent="0.15"/>
    <row r="905" ht="17.25" customHeight="1" x14ac:dyDescent="0.15"/>
    <row r="906" ht="17.25" customHeight="1" x14ac:dyDescent="0.15"/>
    <row r="907" ht="17.25" customHeight="1" x14ac:dyDescent="0.15"/>
    <row r="908" ht="17.25" customHeight="1" x14ac:dyDescent="0.15"/>
    <row r="909" ht="17.25" customHeight="1" x14ac:dyDescent="0.15"/>
    <row r="910" ht="17.25" customHeight="1" x14ac:dyDescent="0.15"/>
    <row r="911" ht="17.25" customHeight="1" x14ac:dyDescent="0.15"/>
    <row r="912" ht="17.25" customHeight="1" x14ac:dyDescent="0.15"/>
    <row r="913" ht="17.25" customHeight="1" x14ac:dyDescent="0.15"/>
    <row r="914" ht="17.25" customHeight="1" x14ac:dyDescent="0.15"/>
    <row r="915" ht="17.25" customHeight="1" x14ac:dyDescent="0.15"/>
    <row r="916" ht="17.25" customHeight="1" x14ac:dyDescent="0.15"/>
    <row r="917" ht="17.25" customHeight="1" x14ac:dyDescent="0.15"/>
    <row r="918" ht="17.25" customHeight="1" x14ac:dyDescent="0.15"/>
    <row r="919" ht="17.25" customHeight="1" x14ac:dyDescent="0.15"/>
    <row r="920" ht="17.25" customHeight="1" x14ac:dyDescent="0.15"/>
    <row r="921" ht="17.25" customHeight="1" x14ac:dyDescent="0.15"/>
    <row r="922" ht="17.25" customHeight="1" x14ac:dyDescent="0.15"/>
    <row r="923" ht="17.25" customHeight="1" x14ac:dyDescent="0.15"/>
    <row r="924" ht="17.25" customHeight="1" x14ac:dyDescent="0.15"/>
    <row r="925" ht="17.25" customHeight="1" x14ac:dyDescent="0.15"/>
    <row r="926" ht="17.25" customHeight="1" x14ac:dyDescent="0.15"/>
    <row r="927" ht="17.25" customHeight="1" x14ac:dyDescent="0.15"/>
    <row r="928" ht="17.25" customHeight="1" x14ac:dyDescent="0.15"/>
    <row r="929" ht="17.25" customHeight="1" x14ac:dyDescent="0.15"/>
    <row r="930" ht="17.25" customHeight="1" x14ac:dyDescent="0.15"/>
    <row r="931" ht="17.25" customHeight="1" x14ac:dyDescent="0.15"/>
    <row r="932" ht="17.25" customHeight="1" x14ac:dyDescent="0.15"/>
    <row r="933" ht="17.25" customHeight="1" x14ac:dyDescent="0.15"/>
    <row r="934" ht="17.25" customHeight="1" x14ac:dyDescent="0.15"/>
    <row r="935" ht="17.25" customHeight="1" x14ac:dyDescent="0.15"/>
    <row r="936" ht="17.25" customHeight="1" x14ac:dyDescent="0.15"/>
    <row r="937" ht="17.25" customHeight="1" x14ac:dyDescent="0.15"/>
    <row r="938" ht="17.25" customHeight="1" x14ac:dyDescent="0.15"/>
    <row r="939" ht="17.25" customHeight="1" x14ac:dyDescent="0.15"/>
    <row r="940" ht="17.25" customHeight="1" x14ac:dyDescent="0.15"/>
    <row r="941" ht="17.25" customHeight="1" x14ac:dyDescent="0.15"/>
    <row r="942" ht="17.25" customHeight="1" x14ac:dyDescent="0.15"/>
    <row r="943" ht="17.25" customHeight="1" x14ac:dyDescent="0.15"/>
    <row r="944" ht="17.25" customHeight="1" x14ac:dyDescent="0.15"/>
    <row r="945" ht="17.25" customHeight="1" x14ac:dyDescent="0.15"/>
    <row r="946" ht="17.25" customHeight="1" x14ac:dyDescent="0.15"/>
    <row r="947" ht="17.25" customHeight="1" x14ac:dyDescent="0.15"/>
    <row r="948" ht="17.25" customHeight="1" x14ac:dyDescent="0.15"/>
    <row r="949" ht="17.25" customHeight="1" x14ac:dyDescent="0.15"/>
    <row r="950" ht="17.25" customHeight="1" x14ac:dyDescent="0.15"/>
    <row r="951" ht="17.25" customHeight="1" x14ac:dyDescent="0.15"/>
    <row r="952" ht="17.25" customHeight="1" x14ac:dyDescent="0.15"/>
    <row r="953" ht="17.25" customHeight="1" x14ac:dyDescent="0.15"/>
    <row r="954" ht="17.25" customHeight="1" x14ac:dyDescent="0.15"/>
    <row r="955" ht="17.25" customHeight="1" x14ac:dyDescent="0.15"/>
    <row r="956" ht="17.25" customHeight="1" x14ac:dyDescent="0.15"/>
    <row r="957" ht="17.25" customHeight="1" x14ac:dyDescent="0.15"/>
    <row r="958" ht="17.25" customHeight="1" x14ac:dyDescent="0.15"/>
    <row r="959" ht="17.25" customHeight="1" x14ac:dyDescent="0.15"/>
    <row r="960" ht="17.25" customHeight="1" x14ac:dyDescent="0.15"/>
    <row r="961" ht="17.25" customHeight="1" x14ac:dyDescent="0.15"/>
    <row r="962" ht="17.25" customHeight="1" x14ac:dyDescent="0.15"/>
    <row r="963" ht="17.25" customHeight="1" x14ac:dyDescent="0.15"/>
    <row r="964" ht="17.25" customHeight="1" x14ac:dyDescent="0.15"/>
    <row r="965" ht="17.25" customHeight="1" x14ac:dyDescent="0.15"/>
    <row r="966" ht="17.25" customHeight="1" x14ac:dyDescent="0.15"/>
    <row r="967" ht="17.25" customHeight="1" x14ac:dyDescent="0.15"/>
    <row r="968" ht="17.25" customHeight="1" x14ac:dyDescent="0.15"/>
    <row r="969" ht="17.25" customHeight="1" x14ac:dyDescent="0.15"/>
    <row r="970" ht="17.25" customHeight="1" x14ac:dyDescent="0.15"/>
    <row r="971" ht="17.25" customHeight="1" x14ac:dyDescent="0.15"/>
    <row r="972" ht="17.25" customHeight="1" x14ac:dyDescent="0.15"/>
    <row r="973" ht="17.25" customHeight="1" x14ac:dyDescent="0.15"/>
    <row r="974" ht="17.25" customHeight="1" x14ac:dyDescent="0.15"/>
    <row r="975" ht="17.25" customHeight="1" x14ac:dyDescent="0.15"/>
    <row r="976" ht="17.25" customHeight="1" x14ac:dyDescent="0.15"/>
    <row r="977" ht="17.25" customHeight="1" x14ac:dyDescent="0.15"/>
    <row r="978" ht="17.25" customHeight="1" x14ac:dyDescent="0.15"/>
    <row r="979" ht="17.25" customHeight="1" x14ac:dyDescent="0.15"/>
    <row r="980" ht="17.25" customHeight="1" x14ac:dyDescent="0.15"/>
    <row r="981" ht="17.25" customHeight="1" x14ac:dyDescent="0.15"/>
    <row r="982" ht="17.25" customHeight="1" x14ac:dyDescent="0.15"/>
    <row r="983" ht="17.25" customHeight="1" x14ac:dyDescent="0.15"/>
    <row r="984" ht="17.25" customHeight="1" x14ac:dyDescent="0.15"/>
    <row r="985" ht="17.25" customHeight="1" x14ac:dyDescent="0.15"/>
    <row r="986" ht="17.25" customHeight="1" x14ac:dyDescent="0.15"/>
    <row r="987" ht="17.25" customHeight="1" x14ac:dyDescent="0.15"/>
    <row r="988" ht="17.25" customHeight="1" x14ac:dyDescent="0.15"/>
    <row r="989" ht="17.25" customHeight="1" x14ac:dyDescent="0.15"/>
    <row r="990" ht="17.25" customHeight="1" x14ac:dyDescent="0.15"/>
    <row r="991" ht="17.25" customHeight="1" x14ac:dyDescent="0.15"/>
    <row r="992" ht="17.25" customHeight="1" x14ac:dyDescent="0.15"/>
    <row r="993" ht="17.25" customHeight="1" x14ac:dyDescent="0.15"/>
    <row r="994" ht="17.25" customHeight="1" x14ac:dyDescent="0.15"/>
    <row r="995" ht="17.25" customHeight="1" x14ac:dyDescent="0.15"/>
    <row r="996" ht="17.25" customHeight="1" x14ac:dyDescent="0.15"/>
    <row r="997" ht="17.25" customHeight="1" x14ac:dyDescent="0.15"/>
    <row r="998" ht="17.25" customHeight="1" x14ac:dyDescent="0.15"/>
    <row r="999" ht="17.25" customHeight="1" x14ac:dyDescent="0.15"/>
    <row r="1000" ht="17.25" customHeight="1" x14ac:dyDescent="0.15"/>
    <row r="1001" ht="17.25" customHeight="1" x14ac:dyDescent="0.15"/>
    <row r="1002" ht="17.25" customHeight="1" x14ac:dyDescent="0.15"/>
    <row r="1003" ht="17.25" customHeight="1" x14ac:dyDescent="0.15"/>
    <row r="1004" ht="17.25" customHeight="1" x14ac:dyDescent="0.15"/>
    <row r="1005" ht="17.25" customHeight="1" x14ac:dyDescent="0.15"/>
    <row r="1006" ht="17.25" customHeight="1" x14ac:dyDescent="0.15"/>
    <row r="1007" ht="17.25" customHeight="1" x14ac:dyDescent="0.15"/>
    <row r="1008" ht="17.25" customHeight="1" x14ac:dyDescent="0.15"/>
    <row r="1009" ht="17.25" customHeight="1" x14ac:dyDescent="0.15"/>
    <row r="1010" ht="17.25" customHeight="1" x14ac:dyDescent="0.15"/>
    <row r="1011" ht="17.25" customHeight="1" x14ac:dyDescent="0.15"/>
    <row r="1012" ht="17.25" customHeight="1" x14ac:dyDescent="0.15"/>
    <row r="1013" ht="17.25" customHeight="1" x14ac:dyDescent="0.15"/>
    <row r="1014" ht="17.25" customHeight="1" x14ac:dyDescent="0.15"/>
    <row r="1015" ht="17.25" customHeight="1" x14ac:dyDescent="0.15"/>
    <row r="1016" ht="17.25" customHeight="1" x14ac:dyDescent="0.15"/>
    <row r="1017" ht="17.25" customHeight="1" x14ac:dyDescent="0.15"/>
    <row r="1018" ht="17.25" customHeight="1" x14ac:dyDescent="0.15"/>
    <row r="1019" ht="17.25" customHeight="1" x14ac:dyDescent="0.15"/>
    <row r="1020" ht="17.25" customHeight="1" x14ac:dyDescent="0.15"/>
    <row r="1021" ht="17.25" customHeight="1" x14ac:dyDescent="0.15"/>
    <row r="1022" ht="17.25" customHeight="1" x14ac:dyDescent="0.15"/>
    <row r="1023" ht="17.25" customHeight="1" x14ac:dyDescent="0.15"/>
    <row r="1024" ht="17.25" customHeight="1" x14ac:dyDescent="0.15"/>
    <row r="1025" ht="17.25" customHeight="1" x14ac:dyDescent="0.15"/>
    <row r="1026" ht="17.25" customHeight="1" x14ac:dyDescent="0.15"/>
    <row r="1027" ht="17.25" customHeight="1" x14ac:dyDescent="0.15"/>
    <row r="1028" ht="17.25" customHeight="1" x14ac:dyDescent="0.15"/>
    <row r="1029" ht="17.25" customHeight="1" x14ac:dyDescent="0.15"/>
    <row r="1030" ht="17.25" customHeight="1" x14ac:dyDescent="0.15"/>
    <row r="1031" ht="17.25" customHeight="1" x14ac:dyDescent="0.15"/>
    <row r="1032" ht="17.25" customHeight="1" x14ac:dyDescent="0.15"/>
    <row r="1033" ht="17.25" customHeight="1" x14ac:dyDescent="0.15"/>
    <row r="1034" ht="17.25" customHeight="1" x14ac:dyDescent="0.15"/>
    <row r="1035" ht="17.25" customHeight="1" x14ac:dyDescent="0.15"/>
    <row r="1036" ht="17.25" customHeight="1" x14ac:dyDescent="0.15"/>
    <row r="1037" ht="17.25" customHeight="1" x14ac:dyDescent="0.15"/>
    <row r="1038" ht="17.25" customHeight="1" x14ac:dyDescent="0.15"/>
    <row r="1039" ht="17.25" customHeight="1" x14ac:dyDescent="0.15"/>
    <row r="1040" ht="17.25" customHeight="1" x14ac:dyDescent="0.15"/>
    <row r="1041" ht="17.25" customHeight="1" x14ac:dyDescent="0.15"/>
    <row r="1042" ht="17.25" customHeight="1" x14ac:dyDescent="0.15"/>
    <row r="1043" ht="17.25" customHeight="1" x14ac:dyDescent="0.15"/>
    <row r="1044" ht="17.25" customHeight="1" x14ac:dyDescent="0.15"/>
    <row r="1045" ht="17.25" customHeight="1" x14ac:dyDescent="0.15"/>
    <row r="1046" ht="17.25" customHeight="1" x14ac:dyDescent="0.15"/>
    <row r="1047" ht="17.25" customHeight="1" x14ac:dyDescent="0.15"/>
    <row r="1048" ht="17.25" customHeight="1" x14ac:dyDescent="0.15"/>
    <row r="1049" ht="17.25" customHeight="1" x14ac:dyDescent="0.15"/>
    <row r="1050" ht="17.25" customHeight="1" x14ac:dyDescent="0.15"/>
    <row r="1051" ht="17.25" customHeight="1" x14ac:dyDescent="0.15"/>
    <row r="1052" ht="17.25" customHeight="1" x14ac:dyDescent="0.15"/>
    <row r="1053" ht="17.25" customHeight="1" x14ac:dyDescent="0.15"/>
    <row r="1054" ht="17.25" customHeight="1" x14ac:dyDescent="0.15"/>
    <row r="1055" ht="17.25" customHeight="1" x14ac:dyDescent="0.15"/>
    <row r="1056" ht="17.25" customHeight="1" x14ac:dyDescent="0.15"/>
    <row r="1057" ht="17.25" customHeight="1" x14ac:dyDescent="0.15"/>
    <row r="1058" ht="17.25" customHeight="1" x14ac:dyDescent="0.15"/>
    <row r="1059" ht="17.25" customHeight="1" x14ac:dyDescent="0.15"/>
    <row r="1060" ht="17.25" customHeight="1" x14ac:dyDescent="0.15"/>
    <row r="1061" ht="17.25" customHeight="1" x14ac:dyDescent="0.15"/>
    <row r="1062" ht="17.25" customHeight="1" x14ac:dyDescent="0.15"/>
    <row r="1063" ht="17.25" customHeight="1" x14ac:dyDescent="0.15"/>
    <row r="1064" ht="17.25" customHeight="1" x14ac:dyDescent="0.15"/>
    <row r="1065" ht="17.25" customHeight="1" x14ac:dyDescent="0.15"/>
    <row r="1066" ht="9.75" customHeight="1" x14ac:dyDescent="0.15"/>
    <row r="1067" ht="9.75" customHeight="1" x14ac:dyDescent="0.15"/>
    <row r="1068" ht="9.75" customHeight="1" x14ac:dyDescent="0.15"/>
    <row r="1069" ht="9.75" customHeight="1" x14ac:dyDescent="0.15"/>
    <row r="1070" ht="9.75" customHeight="1" x14ac:dyDescent="0.15"/>
    <row r="1071" ht="9.75" customHeight="1" x14ac:dyDescent="0.15"/>
    <row r="1072" ht="9.75" customHeight="1" x14ac:dyDescent="0.15"/>
    <row r="1073" ht="9.75" customHeight="1" x14ac:dyDescent="0.15"/>
    <row r="1074" ht="9.75" customHeight="1" x14ac:dyDescent="0.15"/>
    <row r="1075" ht="9.75" customHeight="1" x14ac:dyDescent="0.15"/>
    <row r="1076" ht="9.75" customHeight="1" x14ac:dyDescent="0.15"/>
    <row r="1077" ht="9.75" customHeight="1" x14ac:dyDescent="0.15"/>
    <row r="1078" ht="9.75" customHeight="1" x14ac:dyDescent="0.15"/>
    <row r="1079" ht="9.75" customHeight="1" x14ac:dyDescent="0.15"/>
    <row r="1080" ht="9.75" customHeight="1" x14ac:dyDescent="0.15"/>
    <row r="1081" ht="9.75" customHeight="1" x14ac:dyDescent="0.15"/>
    <row r="1082" ht="9.75" customHeight="1" x14ac:dyDescent="0.15"/>
    <row r="1083" ht="9.75" customHeight="1" x14ac:dyDescent="0.15"/>
    <row r="1084" ht="9.75" customHeight="1" x14ac:dyDescent="0.15"/>
    <row r="1085" ht="9.75" customHeight="1" x14ac:dyDescent="0.15"/>
    <row r="1086" ht="9.75" customHeight="1" x14ac:dyDescent="0.15"/>
    <row r="1087" ht="9.75" customHeight="1" x14ac:dyDescent="0.15"/>
    <row r="1088" ht="9.75" customHeight="1" x14ac:dyDescent="0.15"/>
    <row r="1089" ht="9.75" customHeight="1" x14ac:dyDescent="0.15"/>
    <row r="1090" ht="9.75" customHeight="1" x14ac:dyDescent="0.15"/>
    <row r="1091" ht="9.75" customHeight="1" x14ac:dyDescent="0.15"/>
    <row r="1092" ht="9.75" customHeight="1" x14ac:dyDescent="0.15"/>
    <row r="1093" ht="9.75" customHeight="1" x14ac:dyDescent="0.15"/>
    <row r="1094" ht="9.75" customHeight="1" x14ac:dyDescent="0.15"/>
    <row r="1095" ht="9.75" customHeight="1" x14ac:dyDescent="0.15"/>
    <row r="1096" ht="9.75" customHeight="1" x14ac:dyDescent="0.15"/>
    <row r="1097" ht="9.75" customHeight="1" x14ac:dyDescent="0.15"/>
    <row r="1098" ht="9.75" customHeight="1" x14ac:dyDescent="0.15"/>
    <row r="1099" ht="9.75" customHeight="1" x14ac:dyDescent="0.15"/>
    <row r="1100" ht="9.75" customHeight="1" x14ac:dyDescent="0.15"/>
    <row r="1101" ht="9.75" customHeight="1" x14ac:dyDescent="0.15"/>
    <row r="1102" ht="9.75" customHeight="1" x14ac:dyDescent="0.15"/>
    <row r="1103" ht="9.75" customHeight="1" x14ac:dyDescent="0.15"/>
    <row r="1104" ht="9.75" customHeight="1" x14ac:dyDescent="0.15"/>
    <row r="1105" ht="9.75" customHeight="1" x14ac:dyDescent="0.15"/>
    <row r="1106" ht="9.75" customHeight="1" x14ac:dyDescent="0.15"/>
    <row r="1107" ht="9.75" customHeight="1" x14ac:dyDescent="0.15"/>
    <row r="1108" ht="9.75" customHeight="1" x14ac:dyDescent="0.15"/>
    <row r="1109" ht="9.75" customHeight="1" x14ac:dyDescent="0.15"/>
    <row r="1110" ht="9.75" customHeight="1" x14ac:dyDescent="0.15"/>
    <row r="1111" ht="9.75" customHeight="1" x14ac:dyDescent="0.15"/>
    <row r="1112" ht="9.75" customHeight="1" x14ac:dyDescent="0.15"/>
    <row r="1113" ht="9.75" customHeight="1" x14ac:dyDescent="0.15"/>
    <row r="1114" ht="9.75" customHeight="1" x14ac:dyDescent="0.15"/>
    <row r="1115" ht="9.75" customHeight="1" x14ac:dyDescent="0.15"/>
    <row r="1116" ht="9.75" customHeight="1" x14ac:dyDescent="0.15"/>
    <row r="1117" ht="9.75" customHeight="1" x14ac:dyDescent="0.15"/>
    <row r="1118" ht="9.75" customHeight="1" x14ac:dyDescent="0.15"/>
    <row r="1119" ht="9.75" customHeight="1" x14ac:dyDescent="0.15"/>
    <row r="1120" ht="9.75" customHeight="1" x14ac:dyDescent="0.15"/>
    <row r="1121" ht="9.75" customHeight="1" x14ac:dyDescent="0.15"/>
    <row r="1122" ht="9.75" customHeight="1" x14ac:dyDescent="0.15"/>
    <row r="1123" ht="9.75" customHeight="1" x14ac:dyDescent="0.15"/>
    <row r="1124" ht="9.75" customHeight="1" x14ac:dyDescent="0.15"/>
    <row r="1125" ht="9.75" customHeight="1" x14ac:dyDescent="0.15"/>
    <row r="1126" ht="9.75" customHeight="1" x14ac:dyDescent="0.15"/>
    <row r="1127" ht="9.75" customHeight="1" x14ac:dyDescent="0.15"/>
    <row r="1128" ht="9.75" customHeight="1" x14ac:dyDescent="0.15"/>
    <row r="1129" ht="9.75" customHeight="1" x14ac:dyDescent="0.15"/>
    <row r="1130" ht="9.75" customHeight="1" x14ac:dyDescent="0.15"/>
    <row r="1131" ht="9.75" customHeight="1" x14ac:dyDescent="0.15"/>
    <row r="1132" ht="9.75" customHeight="1" x14ac:dyDescent="0.15"/>
    <row r="1133" ht="9.75" customHeight="1" x14ac:dyDescent="0.15"/>
    <row r="1134" ht="9.75" customHeight="1" x14ac:dyDescent="0.15"/>
    <row r="1135" ht="9.75" customHeight="1" x14ac:dyDescent="0.15"/>
    <row r="1136" ht="9.75" customHeight="1" x14ac:dyDescent="0.15"/>
    <row r="1137" ht="9.75" customHeight="1" x14ac:dyDescent="0.15"/>
    <row r="1138" ht="9.75" customHeight="1" x14ac:dyDescent="0.15"/>
    <row r="1139" ht="9.75" customHeight="1" x14ac:dyDescent="0.15"/>
    <row r="1140" ht="9.75" customHeight="1" x14ac:dyDescent="0.15"/>
    <row r="1141" ht="9.75" customHeight="1" x14ac:dyDescent="0.15"/>
    <row r="1142" ht="9.75" customHeight="1" x14ac:dyDescent="0.15"/>
    <row r="1143" ht="9.75" customHeight="1" x14ac:dyDescent="0.15"/>
    <row r="1144" ht="9.75" customHeight="1" x14ac:dyDescent="0.15"/>
    <row r="1145" ht="9.75" customHeight="1" x14ac:dyDescent="0.15"/>
    <row r="1146" ht="9.75" customHeight="1" x14ac:dyDescent="0.15"/>
    <row r="1147" ht="9.75" customHeight="1" x14ac:dyDescent="0.15"/>
    <row r="1148" ht="9.75" customHeight="1" x14ac:dyDescent="0.15"/>
    <row r="1149" ht="9.75" customHeight="1" x14ac:dyDescent="0.15"/>
    <row r="1150" ht="9.75" customHeight="1" x14ac:dyDescent="0.15"/>
    <row r="1151" ht="9.75" customHeight="1" x14ac:dyDescent="0.15"/>
    <row r="1152" ht="9.75" customHeight="1" x14ac:dyDescent="0.15"/>
    <row r="1153" ht="9.75" customHeight="1" x14ac:dyDescent="0.15"/>
    <row r="1154" ht="9.75" customHeight="1" x14ac:dyDescent="0.15"/>
    <row r="1155" ht="9.75" customHeight="1" x14ac:dyDescent="0.15"/>
    <row r="1156" ht="9.75" customHeight="1" x14ac:dyDescent="0.15"/>
    <row r="1157" ht="9.75" customHeight="1" x14ac:dyDescent="0.15"/>
    <row r="1158" ht="9.75" customHeight="1" x14ac:dyDescent="0.15"/>
    <row r="1159" ht="9.75" customHeight="1" x14ac:dyDescent="0.15"/>
    <row r="1160" ht="9.75" customHeight="1" x14ac:dyDescent="0.15"/>
    <row r="1161" ht="9.75" customHeight="1" x14ac:dyDescent="0.15"/>
    <row r="1162" ht="9.75" customHeight="1" x14ac:dyDescent="0.15"/>
    <row r="1163" ht="9.75" customHeight="1" x14ac:dyDescent="0.15"/>
    <row r="1164" ht="9.75" customHeight="1" x14ac:dyDescent="0.15"/>
    <row r="1165" ht="9.75" customHeight="1" x14ac:dyDescent="0.15"/>
    <row r="1166" ht="9.75" customHeight="1" x14ac:dyDescent="0.15"/>
    <row r="1167" ht="9.75" customHeight="1" x14ac:dyDescent="0.15"/>
    <row r="1168" ht="9.75" customHeight="1" x14ac:dyDescent="0.15"/>
    <row r="1169" ht="9.75" customHeight="1" x14ac:dyDescent="0.15"/>
    <row r="1170" ht="9.75" customHeight="1" x14ac:dyDescent="0.15"/>
    <row r="1171" ht="9.75" customHeight="1" x14ac:dyDescent="0.15"/>
    <row r="1172" ht="9.75" customHeight="1" x14ac:dyDescent="0.15"/>
    <row r="1173" ht="9.75" customHeight="1" x14ac:dyDescent="0.15"/>
    <row r="1174" ht="9.75" customHeight="1" x14ac:dyDescent="0.15"/>
    <row r="1175" ht="9.75" customHeight="1" x14ac:dyDescent="0.15"/>
    <row r="1176" ht="9.75" customHeight="1" x14ac:dyDescent="0.15"/>
    <row r="1177" ht="9.75" customHeight="1" x14ac:dyDescent="0.15"/>
    <row r="1178" ht="9.75" customHeight="1" x14ac:dyDescent="0.15"/>
    <row r="1179" ht="9.75" customHeight="1" x14ac:dyDescent="0.15"/>
    <row r="1180" ht="9.75" customHeight="1" x14ac:dyDescent="0.15"/>
    <row r="1181" ht="9.75" customHeight="1" x14ac:dyDescent="0.15"/>
    <row r="1182" ht="9.75" customHeight="1" x14ac:dyDescent="0.15"/>
    <row r="1183" ht="9.75" customHeight="1" x14ac:dyDescent="0.15"/>
    <row r="1184" ht="9.75" customHeight="1" x14ac:dyDescent="0.15"/>
    <row r="1185" ht="9.75" customHeight="1" x14ac:dyDescent="0.15"/>
    <row r="1186" ht="9.75" customHeight="1" x14ac:dyDescent="0.15"/>
    <row r="1187" ht="9.75" customHeight="1" x14ac:dyDescent="0.15"/>
    <row r="1188" ht="9.75" customHeight="1" x14ac:dyDescent="0.15"/>
    <row r="1189" ht="9.75" customHeight="1" x14ac:dyDescent="0.15"/>
    <row r="1190" ht="9.75" customHeight="1" x14ac:dyDescent="0.15"/>
    <row r="1191" ht="9.75" customHeight="1" x14ac:dyDescent="0.15"/>
    <row r="1192" ht="9.75" customHeight="1" x14ac:dyDescent="0.15"/>
    <row r="1193" ht="9.75" customHeight="1" x14ac:dyDescent="0.15"/>
    <row r="1194" ht="9.75" customHeight="1" x14ac:dyDescent="0.15"/>
    <row r="1195" ht="9.75" customHeight="1" x14ac:dyDescent="0.15"/>
    <row r="1196" ht="9.75" customHeight="1" x14ac:dyDescent="0.15"/>
    <row r="1197" ht="9.75" customHeight="1" x14ac:dyDescent="0.15"/>
    <row r="1198" ht="9.75" customHeight="1" x14ac:dyDescent="0.15"/>
    <row r="1199" ht="9.75" customHeight="1" x14ac:dyDescent="0.15"/>
    <row r="1200" ht="9.75" customHeight="1" x14ac:dyDescent="0.15"/>
    <row r="1201" ht="9.75" customHeight="1" x14ac:dyDescent="0.15"/>
    <row r="1202" ht="9.75" customHeight="1" x14ac:dyDescent="0.15"/>
    <row r="1203" ht="9.75" customHeight="1" x14ac:dyDescent="0.15"/>
    <row r="1204" ht="9.75" customHeight="1" x14ac:dyDescent="0.15"/>
    <row r="1205" ht="9.75" customHeight="1" x14ac:dyDescent="0.15"/>
    <row r="1206" ht="9.75" customHeight="1" x14ac:dyDescent="0.15"/>
    <row r="1207" ht="9.75" customHeight="1" x14ac:dyDescent="0.15"/>
    <row r="1208" ht="9.75" customHeight="1" x14ac:dyDescent="0.15"/>
    <row r="1209" ht="9.75" customHeight="1" x14ac:dyDescent="0.15"/>
    <row r="1210" ht="9.75" customHeight="1" x14ac:dyDescent="0.15"/>
    <row r="1211" ht="9.75" customHeight="1" x14ac:dyDescent="0.15"/>
    <row r="1212" ht="9.75" customHeight="1" x14ac:dyDescent="0.15"/>
    <row r="1213" ht="9.75" customHeight="1" x14ac:dyDescent="0.15"/>
    <row r="1214" ht="9.75" customHeight="1" x14ac:dyDescent="0.15"/>
    <row r="1215" ht="9.75" customHeight="1" x14ac:dyDescent="0.15"/>
    <row r="1216" ht="9.75" customHeight="1" x14ac:dyDescent="0.15"/>
    <row r="1217" ht="9.75" customHeight="1" x14ac:dyDescent="0.15"/>
    <row r="1218" ht="9.75" customHeight="1" x14ac:dyDescent="0.15"/>
    <row r="1219" ht="9.75" customHeight="1" x14ac:dyDescent="0.15"/>
    <row r="1220" ht="9.75" customHeight="1" x14ac:dyDescent="0.15"/>
    <row r="1221" ht="9.75" customHeight="1" x14ac:dyDescent="0.15"/>
    <row r="1222" ht="9.75" customHeight="1" x14ac:dyDescent="0.15"/>
    <row r="1223" ht="9.75" customHeight="1" x14ac:dyDescent="0.15"/>
    <row r="1224" ht="9.75" customHeight="1" x14ac:dyDescent="0.15"/>
    <row r="1225" ht="9.75" customHeight="1" x14ac:dyDescent="0.15"/>
    <row r="1226" ht="9.75" customHeight="1" x14ac:dyDescent="0.15"/>
    <row r="1227" ht="9.75" customHeight="1" x14ac:dyDescent="0.15"/>
    <row r="1228" ht="9.75" customHeight="1" x14ac:dyDescent="0.15"/>
    <row r="1229" ht="9.75" customHeight="1" x14ac:dyDescent="0.15"/>
    <row r="1230" ht="9.75" customHeight="1" x14ac:dyDescent="0.15"/>
    <row r="1231" ht="9.75" customHeight="1" x14ac:dyDescent="0.15"/>
    <row r="1232" ht="9.75" customHeight="1" x14ac:dyDescent="0.15"/>
    <row r="1233" ht="9.75" customHeight="1" x14ac:dyDescent="0.15"/>
    <row r="1234" ht="9.75" customHeight="1" x14ac:dyDescent="0.15"/>
    <row r="1235" ht="9.75" customHeight="1" x14ac:dyDescent="0.15"/>
    <row r="1236" ht="9.75" customHeight="1" x14ac:dyDescent="0.15"/>
    <row r="1237" ht="9.75" customHeight="1" x14ac:dyDescent="0.15"/>
  </sheetData>
  <mergeCells count="228">
    <mergeCell ref="B55:G55"/>
    <mergeCell ref="H55:AS55"/>
    <mergeCell ref="AT55:AY55"/>
    <mergeCell ref="AZ55:BG55"/>
    <mergeCell ref="BH55:BK55"/>
    <mergeCell ref="B56:G59"/>
    <mergeCell ref="H56:Z56"/>
    <mergeCell ref="AA56:AC56"/>
    <mergeCell ref="AD56:AK56"/>
    <mergeCell ref="AL56:AM56"/>
    <mergeCell ref="BH57:BK57"/>
    <mergeCell ref="H58:AP59"/>
    <mergeCell ref="AQ58:AW58"/>
    <mergeCell ref="AX58:BG58"/>
    <mergeCell ref="BH58:BK58"/>
    <mergeCell ref="AQ59:AW59"/>
    <mergeCell ref="AX59:BG59"/>
    <mergeCell ref="BH59:BK59"/>
    <mergeCell ref="AN56:AP56"/>
    <mergeCell ref="AQ56:AY56"/>
    <mergeCell ref="AZ56:BA56"/>
    <mergeCell ref="H57:M57"/>
    <mergeCell ref="AQ57:AW57"/>
    <mergeCell ref="AX57:BG57"/>
    <mergeCell ref="B50:G54"/>
    <mergeCell ref="H50:I50"/>
    <mergeCell ref="J50:M50"/>
    <mergeCell ref="O50:U50"/>
    <mergeCell ref="V50:Z50"/>
    <mergeCell ref="AA50:BJ50"/>
    <mergeCell ref="H51:BK52"/>
    <mergeCell ref="AF48:AK48"/>
    <mergeCell ref="AS48:AX49"/>
    <mergeCell ref="AY48:BA49"/>
    <mergeCell ref="BB48:BD49"/>
    <mergeCell ref="BE48:BF49"/>
    <mergeCell ref="BG48:BI49"/>
    <mergeCell ref="H53:AR54"/>
    <mergeCell ref="AS53:AT53"/>
    <mergeCell ref="AW53:AZ53"/>
    <mergeCell ref="BC53:BE53"/>
    <mergeCell ref="BG53:BK53"/>
    <mergeCell ref="AS54:AT54"/>
    <mergeCell ref="AW54:AZ54"/>
    <mergeCell ref="BC54:BE54"/>
    <mergeCell ref="BG54:BK54"/>
    <mergeCell ref="B47:G49"/>
    <mergeCell ref="H47:K47"/>
    <mergeCell ref="L47:AJ47"/>
    <mergeCell ref="AL47:AR49"/>
    <mergeCell ref="AS47:BK47"/>
    <mergeCell ref="H48:AE49"/>
    <mergeCell ref="BJ48:BK49"/>
    <mergeCell ref="AG49:AH49"/>
    <mergeCell ref="AI49:AJ49"/>
    <mergeCell ref="B39:C43"/>
    <mergeCell ref="D39:N39"/>
    <mergeCell ref="O39:AI39"/>
    <mergeCell ref="D41:N41"/>
    <mergeCell ref="O41:AI41"/>
    <mergeCell ref="AJ41:AZ41"/>
    <mergeCell ref="BA41:BK41"/>
    <mergeCell ref="D42:N42"/>
    <mergeCell ref="O42:AI42"/>
    <mergeCell ref="AJ42:AZ42"/>
    <mergeCell ref="BA42:BK42"/>
    <mergeCell ref="AJ39:AZ39"/>
    <mergeCell ref="BA39:BK39"/>
    <mergeCell ref="D40:N40"/>
    <mergeCell ref="O40:AI40"/>
    <mergeCell ref="AJ40:AZ40"/>
    <mergeCell ref="BA40:BK40"/>
    <mergeCell ref="D43:N43"/>
    <mergeCell ref="O43:AI43"/>
    <mergeCell ref="AJ43:AZ43"/>
    <mergeCell ref="BA43:BK43"/>
    <mergeCell ref="AH33:BK33"/>
    <mergeCell ref="F34:J34"/>
    <mergeCell ref="K34:S34"/>
    <mergeCell ref="U34:W34"/>
    <mergeCell ref="X34:AA37"/>
    <mergeCell ref="AB34:BK34"/>
    <mergeCell ref="F35:J35"/>
    <mergeCell ref="K35:S35"/>
    <mergeCell ref="U35:W35"/>
    <mergeCell ref="AB35:BK37"/>
    <mergeCell ref="K36:S36"/>
    <mergeCell ref="U36:W36"/>
    <mergeCell ref="F37:J37"/>
    <mergeCell ref="K37:S37"/>
    <mergeCell ref="U37:W37"/>
    <mergeCell ref="BB31:BD32"/>
    <mergeCell ref="BE31:BF32"/>
    <mergeCell ref="BG31:BI32"/>
    <mergeCell ref="BJ31:BK32"/>
    <mergeCell ref="E32:I32"/>
    <mergeCell ref="J32:K32"/>
    <mergeCell ref="L32:M32"/>
    <mergeCell ref="N32:O32"/>
    <mergeCell ref="P32:Q32"/>
    <mergeCell ref="R32:S32"/>
    <mergeCell ref="Z31:AA31"/>
    <mergeCell ref="AB31:AI32"/>
    <mergeCell ref="AJ31:AN32"/>
    <mergeCell ref="AO31:AT32"/>
    <mergeCell ref="AU31:AY32"/>
    <mergeCell ref="AZ31:BA32"/>
    <mergeCell ref="N31:O31"/>
    <mergeCell ref="P31:Q31"/>
    <mergeCell ref="R31:S31"/>
    <mergeCell ref="T31:U31"/>
    <mergeCell ref="V31:W31"/>
    <mergeCell ref="X31:Y31"/>
    <mergeCell ref="T32:U32"/>
    <mergeCell ref="V32:W32"/>
    <mergeCell ref="AJ29:AR29"/>
    <mergeCell ref="AS29:AV29"/>
    <mergeCell ref="AW29:BA29"/>
    <mergeCell ref="BB29:BK29"/>
    <mergeCell ref="AB30:AI30"/>
    <mergeCell ref="AJ30:AR30"/>
    <mergeCell ref="AS30:AV30"/>
    <mergeCell ref="AW30:BA30"/>
    <mergeCell ref="BB30:BK30"/>
    <mergeCell ref="R29:S30"/>
    <mergeCell ref="T29:U30"/>
    <mergeCell ref="V29:W30"/>
    <mergeCell ref="X29:Y30"/>
    <mergeCell ref="Z29:AA30"/>
    <mergeCell ref="AB29:AI29"/>
    <mergeCell ref="B29:C37"/>
    <mergeCell ref="D29:I30"/>
    <mergeCell ref="J29:K30"/>
    <mergeCell ref="L29:M30"/>
    <mergeCell ref="N29:O30"/>
    <mergeCell ref="P29:Q30"/>
    <mergeCell ref="D31:D32"/>
    <mergeCell ref="E31:I31"/>
    <mergeCell ref="J31:K31"/>
    <mergeCell ref="L31:M31"/>
    <mergeCell ref="X32:Y32"/>
    <mergeCell ref="Z32:AA32"/>
    <mergeCell ref="D33:E37"/>
    <mergeCell ref="F33:J33"/>
    <mergeCell ref="K33:S33"/>
    <mergeCell ref="U33:W33"/>
    <mergeCell ref="X33:AG33"/>
    <mergeCell ref="F36:J36"/>
    <mergeCell ref="D26:E27"/>
    <mergeCell ref="F26:T26"/>
    <mergeCell ref="U26:AD27"/>
    <mergeCell ref="AE26:BK26"/>
    <mergeCell ref="F27:T27"/>
    <mergeCell ref="AE27:BK27"/>
    <mergeCell ref="BJ23:BK24"/>
    <mergeCell ref="W24:AG24"/>
    <mergeCell ref="AH24:AJ24"/>
    <mergeCell ref="AK24:AL24"/>
    <mergeCell ref="D25:E25"/>
    <mergeCell ref="F25:AD25"/>
    <mergeCell ref="AE25:AM25"/>
    <mergeCell ref="AN25:BK25"/>
    <mergeCell ref="AM22:AT24"/>
    <mergeCell ref="AU22:BK22"/>
    <mergeCell ref="W23:AG23"/>
    <mergeCell ref="AH23:AJ23"/>
    <mergeCell ref="AK23:AL23"/>
    <mergeCell ref="AU23:AY24"/>
    <mergeCell ref="AZ23:BA24"/>
    <mergeCell ref="BB23:BD24"/>
    <mergeCell ref="BE23:BF24"/>
    <mergeCell ref="BG23:BI24"/>
    <mergeCell ref="D22:E24"/>
    <mergeCell ref="F22:R24"/>
    <mergeCell ref="S22:V24"/>
    <mergeCell ref="W22:AG22"/>
    <mergeCell ref="AH22:AJ22"/>
    <mergeCell ref="AK22:AL22"/>
    <mergeCell ref="E18:AE18"/>
    <mergeCell ref="AJ18:AM18"/>
    <mergeCell ref="AN18:BK18"/>
    <mergeCell ref="D19:D20"/>
    <mergeCell ref="E19:AE21"/>
    <mergeCell ref="AJ19:BK21"/>
    <mergeCell ref="BH16:BK16"/>
    <mergeCell ref="AU17:AV17"/>
    <mergeCell ref="AX17:AZ17"/>
    <mergeCell ref="BC17:BE17"/>
    <mergeCell ref="BF17:BG17"/>
    <mergeCell ref="BH17:BK17"/>
    <mergeCell ref="AJ12:AM12"/>
    <mergeCell ref="AN12:BK12"/>
    <mergeCell ref="AJ13:BK15"/>
    <mergeCell ref="E14:AE14"/>
    <mergeCell ref="E15:AE17"/>
    <mergeCell ref="AF16:AI21"/>
    <mergeCell ref="AK16:AN16"/>
    <mergeCell ref="AP16:AT16"/>
    <mergeCell ref="AU16:AV16"/>
    <mergeCell ref="AX16:AZ16"/>
    <mergeCell ref="BB10:BE10"/>
    <mergeCell ref="BF10:BG10"/>
    <mergeCell ref="BB16:BE16"/>
    <mergeCell ref="BF16:BG16"/>
    <mergeCell ref="BH10:BK10"/>
    <mergeCell ref="D11:D13"/>
    <mergeCell ref="E11:AE13"/>
    <mergeCell ref="AU11:AV11"/>
    <mergeCell ref="AX11:AZ11"/>
    <mergeCell ref="BB11:BE11"/>
    <mergeCell ref="BF11:BG11"/>
    <mergeCell ref="BH11:BK11"/>
    <mergeCell ref="BI1:BK1"/>
    <mergeCell ref="A4:BK5"/>
    <mergeCell ref="C7:BI8"/>
    <mergeCell ref="B10:C27"/>
    <mergeCell ref="E10:AE10"/>
    <mergeCell ref="AF10:AI15"/>
    <mergeCell ref="AK10:AN10"/>
    <mergeCell ref="AP10:AT10"/>
    <mergeCell ref="AU10:AV10"/>
    <mergeCell ref="AX10:AZ10"/>
    <mergeCell ref="A1:E1"/>
    <mergeCell ref="AS1:AW1"/>
    <mergeCell ref="AX1:AZ1"/>
    <mergeCell ref="BA1:BC1"/>
    <mergeCell ref="BD1:BE1"/>
    <mergeCell ref="BF1:BH1"/>
  </mergeCells>
  <phoneticPr fontId="2"/>
  <pageMargins left="0.55118110236220474" right="0.11811023622047245" top="0.31496062992125984" bottom="0.31496062992125984" header="0.31496062992125984" footer="0.31496062992125984"/>
  <pageSetup paperSize="9" scale="82" orientation="portrait" r:id="rId1"/>
  <headerFooter alignWithMargins="0"/>
  <colBreaks count="1" manualBreakCount="1">
    <brk id="63" max="5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AF1236"/>
  <sheetViews>
    <sheetView view="pageBreakPreview" zoomScaleNormal="115" zoomScaleSheetLayoutView="100" workbookViewId="0">
      <selection activeCell="P3" sqref="P3"/>
    </sheetView>
  </sheetViews>
  <sheetFormatPr defaultColWidth="1.625" defaultRowHeight="13.5" x14ac:dyDescent="0.15"/>
  <cols>
    <col min="1" max="2" width="2.125" style="1" customWidth="1"/>
    <col min="3" max="3" width="8.625" style="1" customWidth="1"/>
    <col min="4" max="4" width="18.25" style="1" customWidth="1"/>
    <col min="5" max="6" width="7.375" style="1" customWidth="1"/>
    <col min="7" max="17" width="6.625" style="1" customWidth="1"/>
    <col min="18" max="20" width="2.125" style="1" customWidth="1"/>
    <col min="21" max="29" width="5" style="1" bestFit="1" customWidth="1"/>
    <col min="30" max="32" width="6.375" style="1" bestFit="1" customWidth="1"/>
    <col min="33" max="84" width="2.125" style="1" customWidth="1"/>
    <col min="85" max="16384" width="1.625" style="1"/>
  </cols>
  <sheetData>
    <row r="1" spans="2:32" ht="18" customHeight="1" x14ac:dyDescent="0.15">
      <c r="B1" s="927" t="s">
        <v>161</v>
      </c>
      <c r="C1" s="927"/>
    </row>
    <row r="2" spans="2:32" ht="18" customHeight="1" x14ac:dyDescent="0.15">
      <c r="B2" s="2"/>
      <c r="C2" s="928" t="s">
        <v>165</v>
      </c>
      <c r="D2" s="928"/>
      <c r="E2" s="26" t="s">
        <v>168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2:32" ht="18" customHeight="1" x14ac:dyDescent="0.15">
      <c r="B3" s="2"/>
      <c r="C3" s="2"/>
      <c r="D3" s="2"/>
      <c r="G3" s="2"/>
      <c r="H3" s="2"/>
      <c r="I3" s="2"/>
      <c r="J3" s="2"/>
      <c r="K3" s="2"/>
      <c r="L3" s="2"/>
      <c r="M3" s="2"/>
      <c r="N3" s="2"/>
      <c r="O3" s="2" t="s">
        <v>18</v>
      </c>
      <c r="P3" s="78"/>
      <c r="Q3" s="2"/>
    </row>
    <row r="4" spans="2:32" ht="18" customHeight="1" x14ac:dyDescent="0.15">
      <c r="B4" s="2"/>
      <c r="C4" s="3" t="s">
        <v>17</v>
      </c>
      <c r="D4" s="2"/>
      <c r="E4" s="2"/>
      <c r="F4" s="2"/>
      <c r="G4" s="2"/>
      <c r="H4" s="2"/>
      <c r="I4" s="2"/>
      <c r="J4" s="2"/>
      <c r="K4" s="926" t="s">
        <v>242</v>
      </c>
      <c r="L4" s="926"/>
      <c r="M4" s="926"/>
      <c r="N4" s="926"/>
      <c r="O4" s="926"/>
      <c r="P4" s="926"/>
      <c r="Q4" s="2"/>
    </row>
    <row r="5" spans="2:32" ht="30" customHeight="1" x14ac:dyDescent="0.15">
      <c r="B5" s="2"/>
      <c r="C5" s="902" t="s">
        <v>11</v>
      </c>
      <c r="D5" s="903"/>
      <c r="E5" s="79">
        <f t="shared" ref="E5:O5" si="0">IF(F5-1=0,12,F5-1)</f>
        <v>-11</v>
      </c>
      <c r="F5" s="25">
        <f t="shared" si="0"/>
        <v>-10</v>
      </c>
      <c r="G5" s="25">
        <f t="shared" si="0"/>
        <v>-9</v>
      </c>
      <c r="H5" s="25">
        <f t="shared" si="0"/>
        <v>-8</v>
      </c>
      <c r="I5" s="25">
        <f t="shared" si="0"/>
        <v>-7</v>
      </c>
      <c r="J5" s="25">
        <f t="shared" si="0"/>
        <v>-6</v>
      </c>
      <c r="K5" s="25">
        <f t="shared" si="0"/>
        <v>-5</v>
      </c>
      <c r="L5" s="25">
        <f t="shared" si="0"/>
        <v>-4</v>
      </c>
      <c r="M5" s="25">
        <f t="shared" si="0"/>
        <v>-3</v>
      </c>
      <c r="N5" s="25">
        <f t="shared" si="0"/>
        <v>-2</v>
      </c>
      <c r="O5" s="25">
        <f t="shared" si="0"/>
        <v>-1</v>
      </c>
      <c r="P5" s="24">
        <f>P3</f>
        <v>0</v>
      </c>
      <c r="Q5" s="23" t="s">
        <v>16</v>
      </c>
      <c r="U5" s="77">
        <v>1</v>
      </c>
      <c r="V5" s="77">
        <v>2</v>
      </c>
      <c r="W5" s="77">
        <v>3</v>
      </c>
      <c r="X5" s="77">
        <v>4</v>
      </c>
      <c r="Y5" s="77">
        <v>5</v>
      </c>
      <c r="Z5" s="77">
        <v>6</v>
      </c>
      <c r="AA5" s="77">
        <v>7</v>
      </c>
      <c r="AB5" s="77">
        <v>8</v>
      </c>
      <c r="AC5" s="77">
        <v>9</v>
      </c>
      <c r="AD5" s="77">
        <v>10</v>
      </c>
      <c r="AE5" s="77">
        <v>11</v>
      </c>
      <c r="AF5" s="77">
        <v>12</v>
      </c>
    </row>
    <row r="6" spans="2:32" s="14" customFormat="1" ht="18" customHeight="1" x14ac:dyDescent="0.15">
      <c r="B6" s="18"/>
      <c r="C6" s="904" t="s">
        <v>15</v>
      </c>
      <c r="D6" s="213" t="s">
        <v>231</v>
      </c>
      <c r="E6" s="938"/>
      <c r="F6" s="940"/>
      <c r="G6" s="940"/>
      <c r="H6" s="940"/>
      <c r="I6" s="940"/>
      <c r="J6" s="940"/>
      <c r="K6" s="940"/>
      <c r="L6" s="940"/>
      <c r="M6" s="940"/>
      <c r="N6" s="940"/>
      <c r="O6" s="940"/>
      <c r="P6" s="942"/>
      <c r="Q6" s="923">
        <f>SUM(E6:P6)</f>
        <v>0</v>
      </c>
    </row>
    <row r="7" spans="2:32" s="14" customFormat="1" ht="18" customHeight="1" x14ac:dyDescent="0.15">
      <c r="B7" s="18"/>
      <c r="C7" s="904"/>
      <c r="D7" s="212" t="s">
        <v>233</v>
      </c>
      <c r="E7" s="939"/>
      <c r="F7" s="941"/>
      <c r="G7" s="941"/>
      <c r="H7" s="941"/>
      <c r="I7" s="941"/>
      <c r="J7" s="941"/>
      <c r="K7" s="941"/>
      <c r="L7" s="941"/>
      <c r="M7" s="941"/>
      <c r="N7" s="941"/>
      <c r="O7" s="941"/>
      <c r="P7" s="943"/>
      <c r="Q7" s="924"/>
    </row>
    <row r="8" spans="2:32" s="14" customFormat="1" ht="36" customHeight="1" x14ac:dyDescent="0.15">
      <c r="B8" s="18"/>
      <c r="C8" s="905"/>
      <c r="D8" s="211" t="s">
        <v>14</v>
      </c>
      <c r="E8" s="219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1"/>
      <c r="Q8" s="222">
        <f>SUM(E8:P8)</f>
        <v>0</v>
      </c>
    </row>
    <row r="9" spans="2:32" s="14" customFormat="1" ht="30" customHeight="1" x14ac:dyDescent="0.15">
      <c r="B9" s="18"/>
      <c r="C9" s="906" t="s">
        <v>13</v>
      </c>
      <c r="D9" s="907"/>
      <c r="E9" s="82" t="e">
        <f t="shared" ref="E9:P9" si="1">(E8/E6-1)*100</f>
        <v>#DIV/0!</v>
      </c>
      <c r="F9" s="17" t="e">
        <f t="shared" si="1"/>
        <v>#DIV/0!</v>
      </c>
      <c r="G9" s="17" t="e">
        <f t="shared" si="1"/>
        <v>#DIV/0!</v>
      </c>
      <c r="H9" s="17" t="e">
        <f t="shared" si="1"/>
        <v>#DIV/0!</v>
      </c>
      <c r="I9" s="17" t="e">
        <f t="shared" si="1"/>
        <v>#DIV/0!</v>
      </c>
      <c r="J9" s="17" t="e">
        <f t="shared" si="1"/>
        <v>#DIV/0!</v>
      </c>
      <c r="K9" s="17" t="e">
        <f t="shared" si="1"/>
        <v>#DIV/0!</v>
      </c>
      <c r="L9" s="17" t="e">
        <f t="shared" si="1"/>
        <v>#DIV/0!</v>
      </c>
      <c r="M9" s="17" t="e">
        <f t="shared" si="1"/>
        <v>#DIV/0!</v>
      </c>
      <c r="N9" s="17" t="e">
        <f t="shared" si="1"/>
        <v>#DIV/0!</v>
      </c>
      <c r="O9" s="17" t="e">
        <f t="shared" si="1"/>
        <v>#DIV/0!</v>
      </c>
      <c r="P9" s="16" t="e">
        <f t="shared" si="1"/>
        <v>#DIV/0!</v>
      </c>
      <c r="Q9" s="15"/>
    </row>
    <row r="10" spans="2:32" s="2" customFormat="1" ht="18" customHeight="1" x14ac:dyDescent="0.15">
      <c r="D10" s="937" t="s">
        <v>232</v>
      </c>
      <c r="E10" s="937"/>
      <c r="F10" s="937"/>
      <c r="G10" s="937"/>
      <c r="H10" s="937"/>
      <c r="I10" s="937"/>
      <c r="J10" s="937"/>
      <c r="K10" s="937"/>
      <c r="L10" s="937"/>
      <c r="M10" s="937"/>
      <c r="N10" s="937"/>
      <c r="O10" s="937"/>
      <c r="P10" s="937"/>
    </row>
    <row r="11" spans="2:32" s="2" customFormat="1" ht="18" customHeight="1" x14ac:dyDescent="0.15"/>
    <row r="12" spans="2:32" s="2" customFormat="1" ht="18" customHeight="1" x14ac:dyDescent="0.15">
      <c r="C12" s="3" t="s">
        <v>12</v>
      </c>
    </row>
    <row r="13" spans="2:32" s="2" customFormat="1" ht="30" customHeight="1" x14ac:dyDescent="0.15">
      <c r="C13" s="13" t="s">
        <v>11</v>
      </c>
      <c r="D13" s="12"/>
      <c r="E13" s="908" t="s">
        <v>10</v>
      </c>
      <c r="F13" s="909"/>
      <c r="G13" s="909"/>
      <c r="H13" s="909"/>
      <c r="I13" s="909"/>
      <c r="J13" s="909"/>
      <c r="K13" s="909"/>
      <c r="L13" s="909"/>
      <c r="M13" s="909"/>
      <c r="N13" s="909"/>
      <c r="O13" s="909"/>
      <c r="P13" s="909"/>
      <c r="Q13" s="11"/>
    </row>
    <row r="14" spans="2:32" s="2" customFormat="1" ht="30" customHeight="1" x14ac:dyDescent="0.15">
      <c r="C14" s="10" t="s">
        <v>9</v>
      </c>
      <c r="D14" s="9" t="e">
        <f>IF(HLOOKUP(D13,E5:P9,5,0)&lt;=-50,"〇","×")</f>
        <v>#DIV/0!</v>
      </c>
      <c r="E14" s="8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32" s="2" customFormat="1" ht="18" customHeight="1" x14ac:dyDescent="0.15"/>
    <row r="16" spans="2:32" s="2" customFormat="1" ht="18" customHeight="1" x14ac:dyDescent="0.15">
      <c r="C16" s="3" t="s">
        <v>8</v>
      </c>
    </row>
    <row r="17" spans="3:17" s="2" customFormat="1" ht="30" customHeight="1" x14ac:dyDescent="0.15">
      <c r="C17" s="910" t="s">
        <v>237</v>
      </c>
      <c r="D17" s="911"/>
      <c r="E17" s="912" t="s">
        <v>7</v>
      </c>
      <c r="F17" s="913" t="s">
        <v>6</v>
      </c>
      <c r="G17" s="912" t="s">
        <v>5</v>
      </c>
      <c r="H17" s="910" t="str">
        <f>D13&amp;"月の売上高"&amp;CHAR(10)&amp;"（２の営業月の売上高）"</f>
        <v>月の売上高
（２の営業月の売上高）</v>
      </c>
      <c r="I17" s="914"/>
      <c r="J17" s="914"/>
      <c r="K17" s="911"/>
      <c r="L17" s="912" t="s">
        <v>4</v>
      </c>
      <c r="M17" s="913">
        <v>6</v>
      </c>
      <c r="N17" s="912" t="s">
        <v>3</v>
      </c>
      <c r="O17" s="915">
        <f>C18/2-H18*6</f>
        <v>0</v>
      </c>
      <c r="P17" s="916"/>
      <c r="Q17" s="917"/>
    </row>
    <row r="18" spans="3:17" s="2" customFormat="1" ht="30" customHeight="1" x14ac:dyDescent="0.15">
      <c r="C18" s="921">
        <f>SUM(E6:P6)</f>
        <v>0</v>
      </c>
      <c r="D18" s="922"/>
      <c r="E18" s="912"/>
      <c r="F18" s="912"/>
      <c r="G18" s="912"/>
      <c r="H18" s="929">
        <f>HLOOKUP(D13,E5:P8,4,0)</f>
        <v>0</v>
      </c>
      <c r="I18" s="930"/>
      <c r="J18" s="930"/>
      <c r="K18" s="931"/>
      <c r="L18" s="912"/>
      <c r="M18" s="912"/>
      <c r="N18" s="912"/>
      <c r="O18" s="918"/>
      <c r="P18" s="919"/>
      <c r="Q18" s="920"/>
    </row>
    <row r="19" spans="3:17" s="2" customFormat="1" ht="18" customHeight="1" x14ac:dyDescent="0.15"/>
    <row r="20" spans="3:17" s="2" customFormat="1" ht="30" customHeight="1" x14ac:dyDescent="0.15">
      <c r="C20" s="900" t="s">
        <v>2</v>
      </c>
      <c r="D20" s="901"/>
      <c r="E20" s="932">
        <f>ROUNDDOWN(MIN(200,O17),-1)</f>
        <v>0</v>
      </c>
      <c r="F20" s="933"/>
      <c r="G20" s="934"/>
      <c r="H20" s="935" t="s">
        <v>1</v>
      </c>
      <c r="I20" s="936"/>
      <c r="J20" s="936"/>
      <c r="K20" s="936"/>
      <c r="L20" s="936"/>
      <c r="M20" s="936"/>
      <c r="N20" s="936"/>
      <c r="O20" s="936"/>
      <c r="P20" s="936"/>
      <c r="Q20" s="936"/>
    </row>
    <row r="21" spans="3:17" s="2" customFormat="1" ht="18" customHeight="1" thickBot="1" x14ac:dyDescent="0.2"/>
    <row r="22" spans="3:17" s="2" customFormat="1" ht="36" customHeight="1" x14ac:dyDescent="0.15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3:17" s="2" customFormat="1" ht="18" customHeight="1" x14ac:dyDescent="0.15">
      <c r="C23" s="899" t="s">
        <v>0</v>
      </c>
      <c r="D23" s="899"/>
    </row>
    <row r="24" spans="3:17" s="2" customFormat="1" ht="31.5" customHeight="1" x14ac:dyDescent="0.15">
      <c r="C24" s="5"/>
      <c r="D24" s="5"/>
      <c r="N24" s="5"/>
      <c r="O24" s="5"/>
      <c r="P24" s="5"/>
      <c r="Q24" s="5"/>
    </row>
    <row r="25" spans="3:17" s="2" customFormat="1" ht="24.95" customHeight="1" x14ac:dyDescent="0.15">
      <c r="C25" s="2" t="s">
        <v>61</v>
      </c>
      <c r="N25" s="5"/>
      <c r="O25" s="5"/>
      <c r="P25" s="5"/>
      <c r="Q25" s="5"/>
    </row>
    <row r="26" spans="3:17" s="2" customFormat="1" ht="24.95" customHeight="1" x14ac:dyDescent="0.15">
      <c r="N26" s="5"/>
      <c r="O26" s="5"/>
      <c r="P26" s="5"/>
      <c r="Q26" s="5"/>
    </row>
    <row r="27" spans="3:17" s="2" customFormat="1" ht="24.95" customHeight="1" x14ac:dyDescent="0.15">
      <c r="C27" s="925" t="s">
        <v>158</v>
      </c>
      <c r="D27" s="925"/>
      <c r="E27" s="925"/>
      <c r="F27" s="925"/>
      <c r="G27" s="925"/>
      <c r="H27" s="925"/>
      <c r="I27" s="925"/>
      <c r="N27" s="5"/>
      <c r="O27" s="5"/>
      <c r="P27" s="5"/>
      <c r="Q27" s="5"/>
    </row>
    <row r="28" spans="3:17" s="2" customFormat="1" ht="24.95" customHeight="1" x14ac:dyDescent="0.15">
      <c r="N28" s="5"/>
      <c r="O28" s="5"/>
      <c r="P28" s="5"/>
      <c r="Q28" s="5"/>
    </row>
    <row r="29" spans="3:17" s="2" customFormat="1" ht="24.95" customHeight="1" x14ac:dyDescent="0.15">
      <c r="C29" s="3"/>
      <c r="D29" s="5"/>
      <c r="N29" s="5"/>
      <c r="O29" s="5"/>
      <c r="P29" s="5"/>
      <c r="Q29" s="5"/>
    </row>
    <row r="30" spans="3:17" s="2" customFormat="1" ht="24.95" customHeight="1" x14ac:dyDescent="0.15">
      <c r="D30" s="95"/>
      <c r="E30" s="95"/>
      <c r="F30" s="95"/>
      <c r="G30" s="95"/>
      <c r="H30" s="95"/>
      <c r="I30" s="898" t="s">
        <v>63</v>
      </c>
      <c r="J30" s="898"/>
      <c r="K30" s="898"/>
      <c r="L30" s="898"/>
      <c r="M30" s="898"/>
      <c r="N30" s="898"/>
      <c r="O30" s="898"/>
      <c r="P30" s="898"/>
      <c r="Q30" s="898"/>
    </row>
    <row r="31" spans="3:17" s="2" customFormat="1" ht="24.95" customHeight="1" x14ac:dyDescent="0.15">
      <c r="D31" s="95"/>
      <c r="E31" s="95"/>
      <c r="F31" s="95"/>
      <c r="G31" s="95"/>
      <c r="H31" s="95"/>
      <c r="I31" s="95"/>
      <c r="J31" s="99"/>
      <c r="K31" s="99"/>
      <c r="L31" s="99"/>
      <c r="M31" s="99"/>
      <c r="N31" s="99"/>
      <c r="O31" s="99"/>
      <c r="P31" s="99"/>
      <c r="Q31" s="99"/>
    </row>
    <row r="32" spans="3:17" s="2" customFormat="1" ht="24.95" customHeight="1" x14ac:dyDescent="0.15">
      <c r="D32" s="95"/>
      <c r="E32" s="95"/>
      <c r="F32" s="95"/>
      <c r="G32" s="95"/>
      <c r="H32" s="95"/>
      <c r="I32" s="95"/>
      <c r="J32" s="99"/>
      <c r="K32" s="99"/>
      <c r="L32" s="99"/>
      <c r="M32" s="99"/>
      <c r="N32" s="99"/>
      <c r="O32" s="99"/>
      <c r="P32" s="99"/>
      <c r="Q32" s="99"/>
    </row>
    <row r="33" spans="1:18" s="2" customFormat="1" ht="24.95" customHeight="1" x14ac:dyDescent="0.15">
      <c r="D33" s="95"/>
      <c r="E33" s="95"/>
      <c r="F33" s="95"/>
      <c r="G33" s="95"/>
      <c r="H33" s="95"/>
      <c r="I33" s="95"/>
      <c r="J33" s="99"/>
      <c r="K33" s="99"/>
      <c r="L33" s="99"/>
      <c r="M33" s="99"/>
      <c r="N33" s="99"/>
      <c r="O33" s="99"/>
      <c r="P33" s="99"/>
      <c r="Q33" s="99"/>
    </row>
    <row r="34" spans="1:18" s="2" customFormat="1" ht="24.95" customHeight="1" x14ac:dyDescent="0.15">
      <c r="C34" s="96"/>
      <c r="D34" s="97"/>
      <c r="E34" s="97"/>
      <c r="F34" s="97"/>
      <c r="G34" s="97"/>
      <c r="H34" s="97"/>
      <c r="I34" s="97"/>
      <c r="J34" s="97"/>
      <c r="K34" s="5"/>
      <c r="L34" s="5"/>
      <c r="M34" s="5"/>
      <c r="N34" s="5"/>
    </row>
    <row r="35" spans="1:18" s="2" customFormat="1" ht="24.95" customHeight="1" x14ac:dyDescent="0.15">
      <c r="A35" s="4"/>
      <c r="B35" s="98"/>
      <c r="C35" s="897" t="s">
        <v>62</v>
      </c>
      <c r="D35" s="897"/>
      <c r="E35" s="897"/>
      <c r="F35" s="897"/>
      <c r="G35" s="897"/>
      <c r="H35" s="897"/>
      <c r="I35" s="897"/>
      <c r="J35" s="897"/>
      <c r="K35" s="897"/>
      <c r="L35" s="897"/>
      <c r="M35" s="897"/>
      <c r="N35" s="897"/>
      <c r="O35" s="897"/>
      <c r="P35" s="897"/>
      <c r="Q35" s="897"/>
      <c r="R35" s="897"/>
    </row>
    <row r="36" spans="1:18" s="2" customFormat="1" ht="24.95" customHeight="1" x14ac:dyDescent="0.15">
      <c r="C36" s="897"/>
      <c r="D36" s="897"/>
      <c r="E36" s="897"/>
      <c r="F36" s="897"/>
      <c r="G36" s="897"/>
      <c r="H36" s="897"/>
      <c r="I36" s="897"/>
      <c r="J36" s="897"/>
      <c r="K36" s="897"/>
      <c r="L36" s="897"/>
      <c r="M36" s="897"/>
      <c r="N36" s="897"/>
      <c r="O36" s="897"/>
      <c r="P36" s="897"/>
      <c r="Q36" s="897"/>
      <c r="R36" s="897"/>
    </row>
    <row r="37" spans="1:18" s="2" customFormat="1" ht="24.95" customHeight="1" x14ac:dyDescent="0.15">
      <c r="C37" s="897"/>
      <c r="D37" s="897"/>
      <c r="E37" s="897"/>
      <c r="F37" s="897"/>
      <c r="G37" s="897"/>
      <c r="H37" s="897"/>
      <c r="I37" s="897"/>
      <c r="J37" s="897"/>
      <c r="K37" s="897"/>
      <c r="L37" s="897"/>
      <c r="M37" s="897"/>
      <c r="N37" s="897"/>
      <c r="O37" s="897"/>
      <c r="P37" s="897"/>
      <c r="Q37" s="897"/>
      <c r="R37" s="897"/>
    </row>
    <row r="38" spans="1:18" s="2" customFormat="1" ht="24.95" customHeight="1" x14ac:dyDescent="0.15">
      <c r="C38" s="897"/>
      <c r="D38" s="897"/>
      <c r="E38" s="897"/>
      <c r="F38" s="897"/>
      <c r="G38" s="897"/>
      <c r="H38" s="897"/>
      <c r="I38" s="897"/>
      <c r="J38" s="897"/>
      <c r="K38" s="897"/>
      <c r="L38" s="897"/>
      <c r="M38" s="897"/>
      <c r="N38" s="897"/>
      <c r="O38" s="897"/>
      <c r="P38" s="897"/>
      <c r="Q38" s="897"/>
      <c r="R38" s="897"/>
    </row>
    <row r="39" spans="1:18" s="2" customFormat="1" ht="24.95" customHeight="1" x14ac:dyDescent="0.15">
      <c r="C39" s="897"/>
      <c r="D39" s="897"/>
      <c r="E39" s="897"/>
      <c r="F39" s="897"/>
      <c r="G39" s="897"/>
      <c r="H39" s="897"/>
      <c r="I39" s="897"/>
      <c r="J39" s="897"/>
      <c r="K39" s="897"/>
      <c r="L39" s="897"/>
      <c r="M39" s="897"/>
      <c r="N39" s="897"/>
      <c r="O39" s="897"/>
      <c r="P39" s="897"/>
      <c r="Q39" s="897"/>
      <c r="R39" s="897"/>
    </row>
    <row r="40" spans="1:18" s="2" customFormat="1" ht="24.95" customHeight="1" x14ac:dyDescent="0.15">
      <c r="C40" s="897"/>
      <c r="D40" s="897"/>
      <c r="E40" s="897"/>
      <c r="F40" s="897"/>
      <c r="G40" s="897"/>
      <c r="H40" s="897"/>
      <c r="I40" s="897"/>
      <c r="J40" s="897"/>
      <c r="K40" s="897"/>
      <c r="L40" s="897"/>
      <c r="M40" s="897"/>
      <c r="N40" s="897"/>
      <c r="O40" s="897"/>
      <c r="P40" s="897"/>
      <c r="Q40" s="897"/>
      <c r="R40" s="897"/>
    </row>
    <row r="41" spans="1:18" s="2" customFormat="1" ht="24.95" customHeight="1" x14ac:dyDescent="0.15"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</row>
    <row r="42" spans="1:18" s="2" customFormat="1" ht="24.95" customHeight="1" x14ac:dyDescent="0.15"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</row>
    <row r="43" spans="1:18" s="2" customFormat="1" ht="24.95" customHeight="1" x14ac:dyDescent="0.15"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</row>
    <row r="44" spans="1:18" s="2" customFormat="1" ht="24.95" customHeight="1" x14ac:dyDescent="0.15"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</row>
    <row r="45" spans="1:18" s="2" customFormat="1" ht="24.95" customHeight="1" x14ac:dyDescent="0.15"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</row>
    <row r="46" spans="1:18" s="2" customFormat="1" ht="24.95" customHeight="1" x14ac:dyDescent="0.15"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</row>
    <row r="47" spans="1:18" s="2" customFormat="1" ht="18" customHeight="1" x14ac:dyDescent="0.15"/>
    <row r="48" spans="1:18" s="2" customFormat="1" ht="18" customHeight="1" x14ac:dyDescent="0.15"/>
    <row r="49" s="2" customFormat="1" ht="18" customHeight="1" x14ac:dyDescent="0.15"/>
    <row r="50" s="2" customFormat="1" ht="18" customHeight="1" x14ac:dyDescent="0.15"/>
    <row r="51" s="2" customFormat="1" ht="18" customHeight="1" x14ac:dyDescent="0.15"/>
    <row r="52" s="2" customFormat="1" ht="18" customHeight="1" x14ac:dyDescent="0.15"/>
    <row r="53" s="2" customFormat="1" ht="18" customHeight="1" x14ac:dyDescent="0.15"/>
    <row r="54" s="2" customFormat="1" ht="18" customHeight="1" x14ac:dyDescent="0.15"/>
    <row r="55" s="2" customFormat="1" ht="17.25" customHeight="1" x14ac:dyDescent="0.15"/>
    <row r="56" s="2" customFormat="1" ht="17.25" customHeight="1" x14ac:dyDescent="0.15"/>
    <row r="57" s="2" customFormat="1" ht="17.25" customHeight="1" x14ac:dyDescent="0.15"/>
    <row r="58" s="2" customFormat="1" ht="17.25" customHeight="1" x14ac:dyDescent="0.15"/>
    <row r="59" s="2" customFormat="1" ht="17.25" customHeight="1" x14ac:dyDescent="0.15"/>
    <row r="60" s="2" customFormat="1" ht="17.25" customHeight="1" x14ac:dyDescent="0.15"/>
    <row r="61" s="2" customFormat="1" ht="17.25" customHeight="1" x14ac:dyDescent="0.15"/>
    <row r="62" s="2" customFormat="1" ht="17.25" customHeight="1" x14ac:dyDescent="0.15"/>
    <row r="63" s="2" customFormat="1" ht="17.25" customHeight="1" x14ac:dyDescent="0.15"/>
    <row r="64" s="2" customFormat="1" ht="17.25" customHeight="1" x14ac:dyDescent="0.15"/>
    <row r="65" s="2" customFormat="1" ht="17.25" customHeight="1" x14ac:dyDescent="0.15"/>
    <row r="66" s="2" customFormat="1" ht="17.25" customHeight="1" x14ac:dyDescent="0.15"/>
    <row r="67" s="2" customFormat="1" ht="17.25" customHeight="1" x14ac:dyDescent="0.15"/>
    <row r="68" s="2" customFormat="1" ht="17.25" customHeight="1" x14ac:dyDescent="0.15"/>
    <row r="69" s="2" customFormat="1" ht="17.25" customHeight="1" x14ac:dyDescent="0.15"/>
    <row r="70" s="2" customFormat="1" ht="17.25" customHeight="1" x14ac:dyDescent="0.15"/>
    <row r="71" s="2" customFormat="1" ht="17.25" customHeight="1" x14ac:dyDescent="0.15"/>
    <row r="72" s="2" customFormat="1" ht="17.25" customHeight="1" x14ac:dyDescent="0.15"/>
    <row r="73" s="2" customFormat="1" ht="17.25" customHeight="1" x14ac:dyDescent="0.15"/>
    <row r="74" s="2" customFormat="1" ht="17.25" customHeight="1" x14ac:dyDescent="0.15"/>
    <row r="75" s="2" customFormat="1" ht="17.25" customHeight="1" x14ac:dyDescent="0.15"/>
    <row r="76" s="2" customFormat="1" ht="17.25" customHeight="1" x14ac:dyDescent="0.15"/>
    <row r="77" s="2" customFormat="1" ht="17.25" customHeight="1" x14ac:dyDescent="0.15"/>
    <row r="78" s="2" customFormat="1" ht="17.25" customHeight="1" x14ac:dyDescent="0.15"/>
    <row r="79" s="2" customFormat="1" ht="17.25" customHeight="1" x14ac:dyDescent="0.15"/>
    <row r="80" s="2" customFormat="1" ht="17.25" customHeight="1" x14ac:dyDescent="0.15"/>
    <row r="81" s="2" customFormat="1" ht="17.25" customHeight="1" x14ac:dyDescent="0.15"/>
    <row r="82" s="2" customFormat="1" ht="17.25" customHeight="1" x14ac:dyDescent="0.15"/>
    <row r="83" s="2" customFormat="1" ht="17.25" customHeight="1" x14ac:dyDescent="0.15"/>
    <row r="84" s="2" customFormat="1" ht="17.25" customHeight="1" x14ac:dyDescent="0.15"/>
    <row r="85" s="2" customFormat="1" ht="17.25" customHeight="1" x14ac:dyDescent="0.15"/>
    <row r="86" s="2" customFormat="1" ht="17.25" customHeight="1" x14ac:dyDescent="0.15"/>
    <row r="87" s="2" customFormat="1" ht="17.25" customHeight="1" x14ac:dyDescent="0.15"/>
    <row r="88" s="2" customFormat="1" ht="17.25" customHeight="1" x14ac:dyDescent="0.15"/>
    <row r="89" s="2" customFormat="1" ht="17.25" customHeight="1" x14ac:dyDescent="0.15"/>
    <row r="90" s="2" customFormat="1" ht="17.25" customHeight="1" x14ac:dyDescent="0.15"/>
    <row r="91" s="2" customFormat="1" ht="17.25" customHeight="1" x14ac:dyDescent="0.15"/>
    <row r="92" s="2" customFormat="1" ht="17.25" customHeight="1" x14ac:dyDescent="0.15"/>
    <row r="93" s="2" customFormat="1" ht="17.25" customHeight="1" x14ac:dyDescent="0.15"/>
    <row r="94" s="2" customFormat="1" ht="17.25" customHeight="1" x14ac:dyDescent="0.15"/>
    <row r="95" s="2" customFormat="1" ht="17.25" customHeight="1" x14ac:dyDescent="0.15"/>
    <row r="96" s="2" customFormat="1" ht="17.25" customHeight="1" x14ac:dyDescent="0.15"/>
    <row r="97" s="2" customFormat="1" ht="17.25" customHeight="1" x14ac:dyDescent="0.15"/>
    <row r="98" s="2" customFormat="1" ht="17.25" customHeight="1" x14ac:dyDescent="0.15"/>
    <row r="99" s="2" customFormat="1" ht="17.25" customHeight="1" x14ac:dyDescent="0.15"/>
    <row r="100" s="2" customFormat="1" ht="17.25" customHeight="1" x14ac:dyDescent="0.15"/>
    <row r="101" s="2" customFormat="1" ht="17.25" customHeight="1" x14ac:dyDescent="0.15"/>
    <row r="102" s="2" customFormat="1" ht="17.25" customHeight="1" x14ac:dyDescent="0.15"/>
    <row r="103" s="2" customFormat="1" ht="17.25" customHeight="1" x14ac:dyDescent="0.15"/>
    <row r="104" s="2" customFormat="1" ht="17.25" customHeight="1" x14ac:dyDescent="0.15"/>
    <row r="105" s="2" customFormat="1" ht="17.25" customHeight="1" x14ac:dyDescent="0.15"/>
    <row r="106" s="2" customFormat="1" ht="17.25" customHeight="1" x14ac:dyDescent="0.15"/>
    <row r="107" s="2" customFormat="1" ht="17.25" customHeight="1" x14ac:dyDescent="0.15"/>
    <row r="108" s="2" customFormat="1" ht="17.25" customHeight="1" x14ac:dyDescent="0.15"/>
    <row r="109" s="2" customFormat="1" ht="17.25" customHeight="1" x14ac:dyDescent="0.15"/>
    <row r="110" s="2" customFormat="1" ht="17.25" customHeight="1" x14ac:dyDescent="0.15"/>
    <row r="111" s="2" customFormat="1" ht="17.25" customHeight="1" x14ac:dyDescent="0.15"/>
    <row r="112" s="2" customFormat="1" ht="17.25" customHeight="1" x14ac:dyDescent="0.15"/>
    <row r="113" s="2" customFormat="1" ht="17.25" customHeight="1" x14ac:dyDescent="0.15"/>
    <row r="114" s="2" customFormat="1" ht="17.25" customHeight="1" x14ac:dyDescent="0.15"/>
    <row r="115" s="2" customFormat="1" ht="17.25" customHeight="1" x14ac:dyDescent="0.15"/>
    <row r="116" s="2" customFormat="1" ht="17.25" customHeight="1" x14ac:dyDescent="0.15"/>
    <row r="117" s="2" customFormat="1" ht="17.25" customHeight="1" x14ac:dyDescent="0.15"/>
    <row r="118" s="2" customFormat="1" ht="17.25" customHeight="1" x14ac:dyDescent="0.15"/>
    <row r="119" s="2" customFormat="1" ht="17.25" customHeight="1" x14ac:dyDescent="0.15"/>
    <row r="120" s="2" customFormat="1" ht="17.25" customHeight="1" x14ac:dyDescent="0.15"/>
    <row r="121" s="2" customFormat="1" ht="17.25" customHeight="1" x14ac:dyDescent="0.15"/>
    <row r="122" s="2" customFormat="1" ht="17.25" customHeight="1" x14ac:dyDescent="0.15"/>
    <row r="123" s="2" customFormat="1" ht="17.25" customHeight="1" x14ac:dyDescent="0.15"/>
    <row r="124" s="2" customFormat="1" ht="17.25" customHeight="1" x14ac:dyDescent="0.15"/>
    <row r="125" s="2" customFormat="1" ht="17.25" customHeight="1" x14ac:dyDescent="0.15"/>
    <row r="126" s="2" customFormat="1" ht="17.25" customHeight="1" x14ac:dyDescent="0.15"/>
    <row r="127" s="2" customFormat="1" ht="17.25" customHeight="1" x14ac:dyDescent="0.15"/>
    <row r="128" s="2" customFormat="1" ht="17.25" customHeight="1" x14ac:dyDescent="0.15"/>
    <row r="129" s="2" customFormat="1" ht="17.25" customHeight="1" x14ac:dyDescent="0.15"/>
    <row r="130" s="2" customFormat="1" ht="17.25" customHeight="1" x14ac:dyDescent="0.15"/>
    <row r="131" s="2" customFormat="1" ht="17.25" customHeight="1" x14ac:dyDescent="0.15"/>
    <row r="132" s="2" customFormat="1" ht="17.25" customHeight="1" x14ac:dyDescent="0.15"/>
    <row r="133" s="2" customFormat="1" ht="17.25" customHeight="1" x14ac:dyDescent="0.15"/>
    <row r="134" s="2" customFormat="1" ht="17.25" customHeight="1" x14ac:dyDescent="0.15"/>
    <row r="135" s="2" customFormat="1" ht="17.25" customHeight="1" x14ac:dyDescent="0.15"/>
    <row r="136" s="2" customFormat="1" ht="17.25" customHeight="1" x14ac:dyDescent="0.15"/>
    <row r="137" s="2" customFormat="1" ht="17.25" customHeight="1" x14ac:dyDescent="0.15"/>
    <row r="138" s="2" customFormat="1" ht="17.25" customHeight="1" x14ac:dyDescent="0.15"/>
    <row r="139" s="2" customFormat="1" ht="17.25" customHeight="1" x14ac:dyDescent="0.15"/>
    <row r="140" s="2" customFormat="1" ht="17.25" customHeight="1" x14ac:dyDescent="0.15"/>
    <row r="141" s="2" customFormat="1" ht="17.25" customHeight="1" x14ac:dyDescent="0.15"/>
    <row r="142" s="2" customFormat="1" ht="17.25" customHeight="1" x14ac:dyDescent="0.15"/>
    <row r="143" s="2" customFormat="1" ht="17.25" customHeight="1" x14ac:dyDescent="0.15"/>
    <row r="144" s="2" customFormat="1" ht="17.25" customHeight="1" x14ac:dyDescent="0.15"/>
    <row r="145" s="2" customFormat="1" ht="17.25" customHeight="1" x14ac:dyDescent="0.15"/>
    <row r="146" s="2" customFormat="1" ht="17.25" customHeight="1" x14ac:dyDescent="0.15"/>
    <row r="147" s="2" customFormat="1" ht="17.25" customHeight="1" x14ac:dyDescent="0.15"/>
    <row r="148" s="2" customFormat="1" ht="17.25" customHeight="1" x14ac:dyDescent="0.15"/>
    <row r="149" s="2" customFormat="1" ht="17.25" customHeight="1" x14ac:dyDescent="0.15"/>
    <row r="150" s="2" customFormat="1" ht="17.25" customHeight="1" x14ac:dyDescent="0.15"/>
    <row r="151" s="2" customFormat="1" ht="17.25" customHeight="1" x14ac:dyDescent="0.15"/>
    <row r="152" s="2" customFormat="1" ht="17.25" customHeight="1" x14ac:dyDescent="0.15"/>
    <row r="153" s="2" customFormat="1" ht="17.25" customHeight="1" x14ac:dyDescent="0.15"/>
    <row r="154" s="2" customFormat="1" ht="17.25" customHeight="1" x14ac:dyDescent="0.15"/>
    <row r="155" s="2" customFormat="1" ht="17.25" customHeight="1" x14ac:dyDescent="0.15"/>
    <row r="156" s="2" customFormat="1" ht="17.25" customHeight="1" x14ac:dyDescent="0.15"/>
    <row r="157" s="2" customFormat="1" ht="17.25" customHeight="1" x14ac:dyDescent="0.15"/>
    <row r="158" s="2" customFormat="1" ht="17.25" customHeight="1" x14ac:dyDescent="0.15"/>
    <row r="159" ht="17.25" customHeight="1" x14ac:dyDescent="0.15"/>
    <row r="160" ht="17.25" customHeight="1" x14ac:dyDescent="0.15"/>
    <row r="161" ht="17.25" customHeight="1" x14ac:dyDescent="0.15"/>
    <row r="162" ht="17.25" customHeight="1" x14ac:dyDescent="0.15"/>
    <row r="163" ht="17.25" customHeight="1" x14ac:dyDescent="0.15"/>
    <row r="164" ht="17.25" customHeight="1" x14ac:dyDescent="0.15"/>
    <row r="165" ht="17.25" customHeight="1" x14ac:dyDescent="0.15"/>
    <row r="166" ht="17.25" customHeight="1" x14ac:dyDescent="0.15"/>
    <row r="167" ht="17.25" customHeight="1" x14ac:dyDescent="0.15"/>
    <row r="168" ht="17.25" customHeight="1" x14ac:dyDescent="0.15"/>
    <row r="169" ht="17.25" customHeight="1" x14ac:dyDescent="0.15"/>
    <row r="170" ht="17.25" customHeight="1" x14ac:dyDescent="0.15"/>
    <row r="171" ht="17.25" customHeight="1" x14ac:dyDescent="0.15"/>
    <row r="172" ht="17.25" customHeight="1" x14ac:dyDescent="0.15"/>
    <row r="173" ht="17.25" customHeight="1" x14ac:dyDescent="0.15"/>
    <row r="174" ht="17.25" customHeight="1" x14ac:dyDescent="0.15"/>
    <row r="175" ht="17.25" customHeight="1" x14ac:dyDescent="0.15"/>
    <row r="176" ht="17.25" customHeight="1" x14ac:dyDescent="0.15"/>
    <row r="177" ht="17.25" customHeight="1" x14ac:dyDescent="0.15"/>
    <row r="178" ht="17.25" customHeight="1" x14ac:dyDescent="0.15"/>
    <row r="179" ht="17.25" customHeight="1" x14ac:dyDescent="0.15"/>
    <row r="180" ht="17.25" customHeight="1" x14ac:dyDescent="0.15"/>
    <row r="181" ht="17.25" customHeight="1" x14ac:dyDescent="0.15"/>
    <row r="182" ht="17.25" customHeight="1" x14ac:dyDescent="0.15"/>
    <row r="183" ht="17.25" customHeight="1" x14ac:dyDescent="0.15"/>
    <row r="184" ht="17.25" customHeight="1" x14ac:dyDescent="0.15"/>
    <row r="185" ht="17.25" customHeight="1" x14ac:dyDescent="0.15"/>
    <row r="186" ht="17.25" customHeight="1" x14ac:dyDescent="0.15"/>
    <row r="187" ht="17.25" customHeight="1" x14ac:dyDescent="0.15"/>
    <row r="188" ht="17.25" customHeight="1" x14ac:dyDescent="0.15"/>
    <row r="189" ht="17.25" customHeight="1" x14ac:dyDescent="0.15"/>
    <row r="190" ht="17.25" customHeight="1" x14ac:dyDescent="0.15"/>
    <row r="191" ht="17.25" customHeight="1" x14ac:dyDescent="0.15"/>
    <row r="192" ht="17.25" customHeight="1" x14ac:dyDescent="0.15"/>
    <row r="193" ht="17.25" customHeight="1" x14ac:dyDescent="0.15"/>
    <row r="194" ht="17.25" customHeight="1" x14ac:dyDescent="0.15"/>
    <row r="195" ht="17.25" customHeight="1" x14ac:dyDescent="0.15"/>
    <row r="196" ht="17.25" customHeight="1" x14ac:dyDescent="0.15"/>
    <row r="197" ht="17.25" customHeight="1" x14ac:dyDescent="0.15"/>
    <row r="198" ht="17.25" customHeight="1" x14ac:dyDescent="0.15"/>
    <row r="199" ht="17.25" customHeight="1" x14ac:dyDescent="0.15"/>
    <row r="200" ht="17.25" customHeight="1" x14ac:dyDescent="0.15"/>
    <row r="201" ht="17.25" customHeight="1" x14ac:dyDescent="0.15"/>
    <row r="202" ht="17.25" customHeight="1" x14ac:dyDescent="0.15"/>
    <row r="203" ht="17.25" customHeight="1" x14ac:dyDescent="0.15"/>
    <row r="204" ht="17.25" customHeight="1" x14ac:dyDescent="0.15"/>
    <row r="205" ht="17.25" customHeight="1" x14ac:dyDescent="0.15"/>
    <row r="206" ht="17.25" customHeight="1" x14ac:dyDescent="0.15"/>
    <row r="207" ht="17.25" customHeight="1" x14ac:dyDescent="0.15"/>
    <row r="208" ht="17.25" customHeight="1" x14ac:dyDescent="0.15"/>
    <row r="209" ht="17.25" customHeight="1" x14ac:dyDescent="0.15"/>
    <row r="210" ht="17.25" customHeight="1" x14ac:dyDescent="0.15"/>
    <row r="211" ht="17.25" customHeight="1" x14ac:dyDescent="0.15"/>
    <row r="212" ht="17.25" customHeight="1" x14ac:dyDescent="0.15"/>
    <row r="213" ht="17.25" customHeight="1" x14ac:dyDescent="0.15"/>
    <row r="214" ht="17.25" customHeight="1" x14ac:dyDescent="0.15"/>
    <row r="215" ht="17.25" customHeight="1" x14ac:dyDescent="0.15"/>
    <row r="216" ht="17.25" customHeight="1" x14ac:dyDescent="0.15"/>
    <row r="217" ht="17.25" customHeight="1" x14ac:dyDescent="0.15"/>
    <row r="218" ht="17.25" customHeight="1" x14ac:dyDescent="0.15"/>
    <row r="219" ht="17.25" customHeight="1" x14ac:dyDescent="0.15"/>
    <row r="220" ht="17.25" customHeight="1" x14ac:dyDescent="0.15"/>
    <row r="221" ht="17.25" customHeight="1" x14ac:dyDescent="0.15"/>
    <row r="222" ht="17.25" customHeight="1" x14ac:dyDescent="0.15"/>
    <row r="223" ht="17.25" customHeight="1" x14ac:dyDescent="0.15"/>
    <row r="224" ht="17.25" customHeight="1" x14ac:dyDescent="0.15"/>
    <row r="225" ht="17.25" customHeight="1" x14ac:dyDescent="0.15"/>
    <row r="226" ht="17.25" customHeight="1" x14ac:dyDescent="0.15"/>
    <row r="227" ht="17.25" customHeight="1" x14ac:dyDescent="0.15"/>
    <row r="228" ht="17.25" customHeight="1" x14ac:dyDescent="0.15"/>
    <row r="229" ht="17.25" customHeight="1" x14ac:dyDescent="0.15"/>
    <row r="230" ht="17.25" customHeight="1" x14ac:dyDescent="0.15"/>
    <row r="231" ht="17.25" customHeight="1" x14ac:dyDescent="0.15"/>
    <row r="232" ht="17.25" customHeight="1" x14ac:dyDescent="0.15"/>
    <row r="233" ht="17.25" customHeight="1" x14ac:dyDescent="0.15"/>
    <row r="234" ht="17.25" customHeight="1" x14ac:dyDescent="0.15"/>
    <row r="235" ht="17.25" customHeight="1" x14ac:dyDescent="0.15"/>
    <row r="236" ht="17.25" customHeight="1" x14ac:dyDescent="0.15"/>
    <row r="237" ht="17.25" customHeight="1" x14ac:dyDescent="0.15"/>
    <row r="238" ht="17.25" customHeight="1" x14ac:dyDescent="0.15"/>
    <row r="239" ht="17.25" customHeight="1" x14ac:dyDescent="0.15"/>
    <row r="240" ht="17.25" customHeight="1" x14ac:dyDescent="0.15"/>
    <row r="241" ht="17.25" customHeight="1" x14ac:dyDescent="0.15"/>
    <row r="242" ht="17.25" customHeight="1" x14ac:dyDescent="0.15"/>
    <row r="243" ht="17.25" customHeight="1" x14ac:dyDescent="0.15"/>
    <row r="244" ht="17.25" customHeight="1" x14ac:dyDescent="0.15"/>
    <row r="245" ht="17.25" customHeight="1" x14ac:dyDescent="0.15"/>
    <row r="246" ht="17.25" customHeight="1" x14ac:dyDescent="0.15"/>
    <row r="247" ht="17.25" customHeight="1" x14ac:dyDescent="0.15"/>
    <row r="248" ht="17.25" customHeight="1" x14ac:dyDescent="0.15"/>
    <row r="249" ht="17.25" customHeight="1" x14ac:dyDescent="0.15"/>
    <row r="250" ht="17.25" customHeight="1" x14ac:dyDescent="0.15"/>
    <row r="251" ht="17.25" customHeight="1" x14ac:dyDescent="0.15"/>
    <row r="252" ht="17.25" customHeight="1" x14ac:dyDescent="0.15"/>
    <row r="253" ht="17.25" customHeight="1" x14ac:dyDescent="0.15"/>
    <row r="254" ht="17.25" customHeight="1" x14ac:dyDescent="0.15"/>
    <row r="255" ht="17.25" customHeight="1" x14ac:dyDescent="0.15"/>
    <row r="256" ht="17.25" customHeight="1" x14ac:dyDescent="0.15"/>
    <row r="257" ht="17.25" customHeight="1" x14ac:dyDescent="0.15"/>
    <row r="258" ht="17.25" customHeight="1" x14ac:dyDescent="0.15"/>
    <row r="259" ht="17.25" customHeight="1" x14ac:dyDescent="0.15"/>
    <row r="260" ht="17.25" customHeight="1" x14ac:dyDescent="0.15"/>
    <row r="261" ht="17.25" customHeight="1" x14ac:dyDescent="0.15"/>
    <row r="262" ht="17.25" customHeight="1" x14ac:dyDescent="0.15"/>
    <row r="263" ht="17.25" customHeight="1" x14ac:dyDescent="0.15"/>
    <row r="264" ht="17.25" customHeight="1" x14ac:dyDescent="0.15"/>
    <row r="265" ht="17.25" customHeight="1" x14ac:dyDescent="0.15"/>
    <row r="266" ht="17.25" customHeight="1" x14ac:dyDescent="0.15"/>
    <row r="267" ht="17.25" customHeight="1" x14ac:dyDescent="0.15"/>
    <row r="268" ht="17.25" customHeight="1" x14ac:dyDescent="0.15"/>
    <row r="269" ht="17.25" customHeight="1" x14ac:dyDescent="0.15"/>
    <row r="270" ht="17.25" customHeight="1" x14ac:dyDescent="0.15"/>
    <row r="271" ht="17.25" customHeight="1" x14ac:dyDescent="0.15"/>
    <row r="272" ht="17.25" customHeight="1" x14ac:dyDescent="0.15"/>
    <row r="273" ht="17.25" customHeight="1" x14ac:dyDescent="0.15"/>
    <row r="274" ht="17.25" customHeight="1" x14ac:dyDescent="0.15"/>
    <row r="275" ht="17.25" customHeight="1" x14ac:dyDescent="0.15"/>
    <row r="276" ht="17.25" customHeight="1" x14ac:dyDescent="0.15"/>
    <row r="277" ht="17.25" customHeight="1" x14ac:dyDescent="0.15"/>
    <row r="278" ht="17.25" customHeight="1" x14ac:dyDescent="0.15"/>
    <row r="279" ht="17.25" customHeight="1" x14ac:dyDescent="0.15"/>
    <row r="280" ht="17.25" customHeight="1" x14ac:dyDescent="0.15"/>
    <row r="281" ht="17.25" customHeight="1" x14ac:dyDescent="0.15"/>
    <row r="282" ht="17.25" customHeight="1" x14ac:dyDescent="0.15"/>
    <row r="283" ht="17.25" customHeight="1" x14ac:dyDescent="0.15"/>
    <row r="284" ht="17.25" customHeight="1" x14ac:dyDescent="0.15"/>
    <row r="285" ht="17.25" customHeight="1" x14ac:dyDescent="0.15"/>
    <row r="286" ht="17.25" customHeight="1" x14ac:dyDescent="0.15"/>
    <row r="287" ht="17.25" customHeight="1" x14ac:dyDescent="0.15"/>
    <row r="288" ht="17.25" customHeight="1" x14ac:dyDescent="0.15"/>
    <row r="289" ht="17.25" customHeight="1" x14ac:dyDescent="0.15"/>
    <row r="290" ht="17.25" customHeight="1" x14ac:dyDescent="0.15"/>
    <row r="291" ht="17.25" customHeight="1" x14ac:dyDescent="0.15"/>
    <row r="292" ht="17.25" customHeight="1" x14ac:dyDescent="0.15"/>
    <row r="293" ht="17.25" customHeight="1" x14ac:dyDescent="0.15"/>
    <row r="294" ht="17.25" customHeight="1" x14ac:dyDescent="0.15"/>
    <row r="295" ht="17.25" customHeight="1" x14ac:dyDescent="0.15"/>
    <row r="296" ht="17.25" customHeight="1" x14ac:dyDescent="0.15"/>
    <row r="297" ht="17.25" customHeight="1" x14ac:dyDescent="0.15"/>
    <row r="298" ht="17.25" customHeight="1" x14ac:dyDescent="0.15"/>
    <row r="299" ht="17.25" customHeight="1" x14ac:dyDescent="0.15"/>
    <row r="300" ht="17.25" customHeight="1" x14ac:dyDescent="0.15"/>
    <row r="301" ht="17.25" customHeight="1" x14ac:dyDescent="0.15"/>
    <row r="302" ht="17.25" customHeight="1" x14ac:dyDescent="0.15"/>
    <row r="303" ht="17.25" customHeight="1" x14ac:dyDescent="0.15"/>
    <row r="304" ht="17.25" customHeight="1" x14ac:dyDescent="0.15"/>
    <row r="305" ht="17.25" customHeight="1" x14ac:dyDescent="0.15"/>
    <row r="306" ht="17.25" customHeight="1" x14ac:dyDescent="0.15"/>
    <row r="307" ht="17.25" customHeight="1" x14ac:dyDescent="0.15"/>
    <row r="308" ht="17.25" customHeight="1" x14ac:dyDescent="0.15"/>
    <row r="309" ht="17.25" customHeight="1" x14ac:dyDescent="0.15"/>
    <row r="310" ht="17.25" customHeight="1" x14ac:dyDescent="0.15"/>
    <row r="311" ht="17.25" customHeight="1" x14ac:dyDescent="0.15"/>
    <row r="312" ht="17.25" customHeight="1" x14ac:dyDescent="0.15"/>
    <row r="313" ht="17.25" customHeight="1" x14ac:dyDescent="0.15"/>
    <row r="314" ht="17.25" customHeight="1" x14ac:dyDescent="0.15"/>
    <row r="315" ht="17.25" customHeight="1" x14ac:dyDescent="0.15"/>
    <row r="316" ht="17.25" customHeight="1" x14ac:dyDescent="0.15"/>
    <row r="317" ht="17.25" customHeight="1" x14ac:dyDescent="0.15"/>
    <row r="318" ht="17.25" customHeight="1" x14ac:dyDescent="0.15"/>
    <row r="319" ht="17.25" customHeight="1" x14ac:dyDescent="0.15"/>
    <row r="320" ht="17.25" customHeight="1" x14ac:dyDescent="0.15"/>
    <row r="321" ht="17.25" customHeight="1" x14ac:dyDescent="0.15"/>
    <row r="322" ht="17.25" customHeight="1" x14ac:dyDescent="0.15"/>
    <row r="323" ht="17.25" customHeight="1" x14ac:dyDescent="0.15"/>
    <row r="324" ht="17.25" customHeight="1" x14ac:dyDescent="0.15"/>
    <row r="325" ht="17.25" customHeight="1" x14ac:dyDescent="0.15"/>
    <row r="326" ht="17.25" customHeight="1" x14ac:dyDescent="0.15"/>
    <row r="327" ht="17.25" customHeight="1" x14ac:dyDescent="0.15"/>
    <row r="328" ht="17.25" customHeight="1" x14ac:dyDescent="0.15"/>
    <row r="329" ht="17.25" customHeight="1" x14ac:dyDescent="0.15"/>
    <row r="330" ht="17.25" customHeight="1" x14ac:dyDescent="0.15"/>
    <row r="331" ht="17.25" customHeight="1" x14ac:dyDescent="0.15"/>
    <row r="332" ht="17.25" customHeight="1" x14ac:dyDescent="0.15"/>
    <row r="333" ht="17.25" customHeight="1" x14ac:dyDescent="0.15"/>
    <row r="334" ht="17.25" customHeight="1" x14ac:dyDescent="0.15"/>
    <row r="335" ht="17.25" customHeight="1" x14ac:dyDescent="0.15"/>
    <row r="336" ht="17.25" customHeight="1" x14ac:dyDescent="0.15"/>
    <row r="337" ht="17.25" customHeight="1" x14ac:dyDescent="0.15"/>
    <row r="338" ht="17.25" customHeight="1" x14ac:dyDescent="0.15"/>
    <row r="339" ht="17.25" customHeight="1" x14ac:dyDescent="0.15"/>
    <row r="340" ht="17.25" customHeight="1" x14ac:dyDescent="0.15"/>
    <row r="341" ht="17.25" customHeight="1" x14ac:dyDescent="0.15"/>
    <row r="342" ht="17.25" customHeight="1" x14ac:dyDescent="0.15"/>
    <row r="343" ht="17.25" customHeight="1" x14ac:dyDescent="0.15"/>
    <row r="344" ht="17.25" customHeight="1" x14ac:dyDescent="0.15"/>
    <row r="345" ht="17.25" customHeight="1" x14ac:dyDescent="0.15"/>
    <row r="346" ht="17.25" customHeight="1" x14ac:dyDescent="0.15"/>
    <row r="347" ht="17.25" customHeight="1" x14ac:dyDescent="0.15"/>
    <row r="348" ht="17.25" customHeight="1" x14ac:dyDescent="0.15"/>
    <row r="349" ht="17.25" customHeight="1" x14ac:dyDescent="0.15"/>
    <row r="350" ht="17.25" customHeight="1" x14ac:dyDescent="0.15"/>
    <row r="351" ht="17.25" customHeight="1" x14ac:dyDescent="0.15"/>
    <row r="352" ht="17.25" customHeight="1" x14ac:dyDescent="0.15"/>
    <row r="353" ht="17.25" customHeight="1" x14ac:dyDescent="0.15"/>
    <row r="354" ht="17.25" customHeight="1" x14ac:dyDescent="0.15"/>
    <row r="355" ht="17.25" customHeight="1" x14ac:dyDescent="0.15"/>
    <row r="356" ht="17.25" customHeight="1" x14ac:dyDescent="0.15"/>
    <row r="357" ht="17.25" customHeight="1" x14ac:dyDescent="0.15"/>
    <row r="358" ht="17.25" customHeight="1" x14ac:dyDescent="0.15"/>
    <row r="359" ht="17.25" customHeight="1" x14ac:dyDescent="0.15"/>
    <row r="360" ht="17.25" customHeight="1" x14ac:dyDescent="0.15"/>
    <row r="361" ht="17.25" customHeight="1" x14ac:dyDescent="0.15"/>
    <row r="362" ht="17.25" customHeight="1" x14ac:dyDescent="0.15"/>
    <row r="363" ht="17.25" customHeight="1" x14ac:dyDescent="0.15"/>
    <row r="364" ht="17.25" customHeight="1" x14ac:dyDescent="0.15"/>
    <row r="365" ht="17.25" customHeight="1" x14ac:dyDescent="0.15"/>
    <row r="366" ht="17.25" customHeight="1" x14ac:dyDescent="0.15"/>
    <row r="367" ht="17.25" customHeight="1" x14ac:dyDescent="0.15"/>
    <row r="368" ht="17.25" customHeight="1" x14ac:dyDescent="0.15"/>
    <row r="369" ht="17.25" customHeight="1" x14ac:dyDescent="0.15"/>
    <row r="370" ht="17.25" customHeight="1" x14ac:dyDescent="0.15"/>
    <row r="371" ht="17.25" customHeight="1" x14ac:dyDescent="0.15"/>
    <row r="372" ht="17.25" customHeight="1" x14ac:dyDescent="0.15"/>
    <row r="373" ht="17.25" customHeight="1" x14ac:dyDescent="0.15"/>
    <row r="374" ht="17.25" customHeight="1" x14ac:dyDescent="0.15"/>
    <row r="375" ht="17.25" customHeight="1" x14ac:dyDescent="0.15"/>
    <row r="376" ht="17.25" customHeight="1" x14ac:dyDescent="0.15"/>
    <row r="377" ht="17.25" customHeight="1" x14ac:dyDescent="0.15"/>
    <row r="378" ht="17.25" customHeight="1" x14ac:dyDescent="0.15"/>
    <row r="379" ht="17.25" customHeight="1" x14ac:dyDescent="0.15"/>
    <row r="380" ht="17.25" customHeight="1" x14ac:dyDescent="0.15"/>
    <row r="381" ht="17.25" customHeight="1" x14ac:dyDescent="0.15"/>
    <row r="382" ht="17.25" customHeight="1" x14ac:dyDescent="0.15"/>
    <row r="383" ht="17.25" customHeight="1" x14ac:dyDescent="0.15"/>
    <row r="384" ht="17.25" customHeight="1" x14ac:dyDescent="0.15"/>
    <row r="385" ht="17.25" customHeight="1" x14ac:dyDescent="0.15"/>
    <row r="386" ht="17.25" customHeight="1" x14ac:dyDescent="0.15"/>
    <row r="387" ht="17.25" customHeight="1" x14ac:dyDescent="0.15"/>
    <row r="388" ht="17.25" customHeight="1" x14ac:dyDescent="0.15"/>
    <row r="389" ht="17.25" customHeight="1" x14ac:dyDescent="0.15"/>
    <row r="390" ht="17.25" customHeight="1" x14ac:dyDescent="0.15"/>
    <row r="391" ht="17.25" customHeight="1" x14ac:dyDescent="0.15"/>
    <row r="392" ht="17.25" customHeight="1" x14ac:dyDescent="0.15"/>
    <row r="393" ht="17.25" customHeight="1" x14ac:dyDescent="0.15"/>
    <row r="394" ht="17.25" customHeight="1" x14ac:dyDescent="0.15"/>
    <row r="395" ht="17.25" customHeight="1" x14ac:dyDescent="0.15"/>
    <row r="396" ht="17.25" customHeight="1" x14ac:dyDescent="0.15"/>
    <row r="397" ht="17.25" customHeight="1" x14ac:dyDescent="0.15"/>
    <row r="398" ht="17.25" customHeight="1" x14ac:dyDescent="0.15"/>
    <row r="399" ht="17.25" customHeight="1" x14ac:dyDescent="0.15"/>
    <row r="400" ht="17.25" customHeight="1" x14ac:dyDescent="0.15"/>
    <row r="401" ht="17.25" customHeight="1" x14ac:dyDescent="0.15"/>
    <row r="402" ht="17.25" customHeight="1" x14ac:dyDescent="0.15"/>
    <row r="403" ht="17.25" customHeight="1" x14ac:dyDescent="0.15"/>
    <row r="404" ht="17.25" customHeight="1" x14ac:dyDescent="0.15"/>
    <row r="405" ht="17.25" customHeight="1" x14ac:dyDescent="0.15"/>
    <row r="406" ht="17.25" customHeight="1" x14ac:dyDescent="0.15"/>
    <row r="407" ht="17.25" customHeight="1" x14ac:dyDescent="0.15"/>
    <row r="408" ht="17.25" customHeight="1" x14ac:dyDescent="0.15"/>
    <row r="409" ht="17.25" customHeight="1" x14ac:dyDescent="0.15"/>
    <row r="410" ht="17.25" customHeight="1" x14ac:dyDescent="0.15"/>
    <row r="411" ht="17.25" customHeight="1" x14ac:dyDescent="0.15"/>
    <row r="412" ht="17.25" customHeight="1" x14ac:dyDescent="0.15"/>
    <row r="413" ht="17.25" customHeight="1" x14ac:dyDescent="0.15"/>
    <row r="414" ht="17.25" customHeight="1" x14ac:dyDescent="0.15"/>
    <row r="415" ht="17.25" customHeight="1" x14ac:dyDescent="0.15"/>
    <row r="416" ht="17.25" customHeight="1" x14ac:dyDescent="0.15"/>
    <row r="417" ht="17.25" customHeight="1" x14ac:dyDescent="0.15"/>
    <row r="418" ht="17.25" customHeight="1" x14ac:dyDescent="0.15"/>
    <row r="419" ht="17.25" customHeight="1" x14ac:dyDescent="0.15"/>
    <row r="420" ht="17.25" customHeight="1" x14ac:dyDescent="0.15"/>
    <row r="421" ht="17.25" customHeight="1" x14ac:dyDescent="0.15"/>
    <row r="422" ht="17.25" customHeight="1" x14ac:dyDescent="0.15"/>
    <row r="423" ht="17.25" customHeight="1" x14ac:dyDescent="0.15"/>
    <row r="424" ht="17.25" customHeight="1" x14ac:dyDescent="0.15"/>
    <row r="425" ht="17.25" customHeight="1" x14ac:dyDescent="0.15"/>
    <row r="426" ht="17.25" customHeight="1" x14ac:dyDescent="0.15"/>
    <row r="427" ht="17.25" customHeight="1" x14ac:dyDescent="0.15"/>
    <row r="428" ht="17.25" customHeight="1" x14ac:dyDescent="0.15"/>
    <row r="429" ht="17.25" customHeight="1" x14ac:dyDescent="0.15"/>
    <row r="430" ht="17.25" customHeight="1" x14ac:dyDescent="0.15"/>
    <row r="431" ht="17.25" customHeight="1" x14ac:dyDescent="0.15"/>
    <row r="432" ht="17.25" customHeight="1" x14ac:dyDescent="0.15"/>
    <row r="433" ht="17.25" customHeight="1" x14ac:dyDescent="0.15"/>
    <row r="434" ht="17.25" customHeight="1" x14ac:dyDescent="0.15"/>
    <row r="435" ht="17.25" customHeight="1" x14ac:dyDescent="0.15"/>
    <row r="436" ht="17.25" customHeight="1" x14ac:dyDescent="0.15"/>
    <row r="437" ht="17.25" customHeight="1" x14ac:dyDescent="0.15"/>
    <row r="438" ht="17.25" customHeight="1" x14ac:dyDescent="0.15"/>
    <row r="439" ht="17.25" customHeight="1" x14ac:dyDescent="0.15"/>
    <row r="440" ht="17.25" customHeight="1" x14ac:dyDescent="0.15"/>
    <row r="441" ht="17.25" customHeight="1" x14ac:dyDescent="0.15"/>
    <row r="442" ht="17.25" customHeight="1" x14ac:dyDescent="0.15"/>
    <row r="443" ht="17.25" customHeight="1" x14ac:dyDescent="0.15"/>
    <row r="444" ht="17.25" customHeight="1" x14ac:dyDescent="0.15"/>
    <row r="445" ht="17.25" customHeight="1" x14ac:dyDescent="0.15"/>
    <row r="446" ht="17.25" customHeight="1" x14ac:dyDescent="0.15"/>
    <row r="447" ht="17.25" customHeight="1" x14ac:dyDescent="0.15"/>
    <row r="448" ht="17.25" customHeight="1" x14ac:dyDescent="0.15"/>
    <row r="449" ht="17.25" customHeight="1" x14ac:dyDescent="0.15"/>
    <row r="450" ht="17.25" customHeight="1" x14ac:dyDescent="0.15"/>
    <row r="451" ht="17.25" customHeight="1" x14ac:dyDescent="0.15"/>
    <row r="452" ht="17.25" customHeight="1" x14ac:dyDescent="0.15"/>
    <row r="453" ht="17.25" customHeight="1" x14ac:dyDescent="0.15"/>
    <row r="454" ht="17.25" customHeight="1" x14ac:dyDescent="0.15"/>
    <row r="455" ht="17.25" customHeight="1" x14ac:dyDescent="0.15"/>
    <row r="456" ht="17.25" customHeight="1" x14ac:dyDescent="0.15"/>
    <row r="457" ht="17.25" customHeight="1" x14ac:dyDescent="0.15"/>
    <row r="458" ht="17.25" customHeight="1" x14ac:dyDescent="0.15"/>
    <row r="459" ht="17.25" customHeight="1" x14ac:dyDescent="0.15"/>
    <row r="460" ht="17.25" customHeight="1" x14ac:dyDescent="0.15"/>
    <row r="461" ht="17.25" customHeight="1" x14ac:dyDescent="0.15"/>
    <row r="462" ht="17.25" customHeight="1" x14ac:dyDescent="0.15"/>
    <row r="463" ht="17.25" customHeight="1" x14ac:dyDescent="0.15"/>
    <row r="464" ht="17.25" customHeight="1" x14ac:dyDescent="0.15"/>
    <row r="465" ht="17.25" customHeight="1" x14ac:dyDescent="0.15"/>
    <row r="466" ht="17.25" customHeight="1" x14ac:dyDescent="0.15"/>
    <row r="467" ht="17.25" customHeight="1" x14ac:dyDescent="0.15"/>
    <row r="468" ht="17.25" customHeight="1" x14ac:dyDescent="0.15"/>
    <row r="469" ht="17.25" customHeight="1" x14ac:dyDescent="0.15"/>
    <row r="470" ht="17.25" customHeight="1" x14ac:dyDescent="0.15"/>
    <row r="471" ht="17.25" customHeight="1" x14ac:dyDescent="0.15"/>
    <row r="472" ht="17.25" customHeight="1" x14ac:dyDescent="0.15"/>
    <row r="473" ht="17.25" customHeight="1" x14ac:dyDescent="0.15"/>
    <row r="474" ht="17.25" customHeight="1" x14ac:dyDescent="0.15"/>
    <row r="475" ht="17.25" customHeight="1" x14ac:dyDescent="0.15"/>
    <row r="476" ht="17.25" customHeight="1" x14ac:dyDescent="0.15"/>
    <row r="477" ht="17.25" customHeight="1" x14ac:dyDescent="0.15"/>
    <row r="478" ht="17.25" customHeight="1" x14ac:dyDescent="0.15"/>
    <row r="479" ht="17.25" customHeight="1" x14ac:dyDescent="0.15"/>
    <row r="480" ht="17.25" customHeight="1" x14ac:dyDescent="0.15"/>
    <row r="481" ht="17.25" customHeight="1" x14ac:dyDescent="0.15"/>
    <row r="482" ht="17.25" customHeight="1" x14ac:dyDescent="0.15"/>
    <row r="483" ht="17.25" customHeight="1" x14ac:dyDescent="0.15"/>
    <row r="484" ht="17.25" customHeight="1" x14ac:dyDescent="0.15"/>
    <row r="485" ht="17.25" customHeight="1" x14ac:dyDescent="0.15"/>
    <row r="486" ht="17.25" customHeight="1" x14ac:dyDescent="0.15"/>
    <row r="487" ht="17.25" customHeight="1" x14ac:dyDescent="0.15"/>
    <row r="488" ht="17.25" customHeight="1" x14ac:dyDescent="0.15"/>
    <row r="489" ht="17.25" customHeight="1" x14ac:dyDescent="0.15"/>
    <row r="490" ht="17.25" customHeight="1" x14ac:dyDescent="0.15"/>
    <row r="491" ht="17.25" customHeight="1" x14ac:dyDescent="0.15"/>
    <row r="492" ht="17.25" customHeight="1" x14ac:dyDescent="0.15"/>
    <row r="493" ht="17.25" customHeight="1" x14ac:dyDescent="0.15"/>
    <row r="494" ht="17.25" customHeight="1" x14ac:dyDescent="0.15"/>
    <row r="495" ht="17.25" customHeight="1" x14ac:dyDescent="0.15"/>
    <row r="496" ht="17.25" customHeight="1" x14ac:dyDescent="0.15"/>
    <row r="497" ht="17.25" customHeight="1" x14ac:dyDescent="0.15"/>
    <row r="498" ht="17.25" customHeight="1" x14ac:dyDescent="0.15"/>
    <row r="499" ht="17.25" customHeight="1" x14ac:dyDescent="0.15"/>
    <row r="500" ht="17.25" customHeight="1" x14ac:dyDescent="0.15"/>
    <row r="501" ht="17.25" customHeight="1" x14ac:dyDescent="0.15"/>
    <row r="502" ht="17.25" customHeight="1" x14ac:dyDescent="0.15"/>
    <row r="503" ht="17.25" customHeight="1" x14ac:dyDescent="0.15"/>
    <row r="504" ht="17.25" customHeight="1" x14ac:dyDescent="0.15"/>
    <row r="505" ht="17.25" customHeight="1" x14ac:dyDescent="0.15"/>
    <row r="506" ht="17.25" customHeight="1" x14ac:dyDescent="0.15"/>
    <row r="507" ht="17.25" customHeight="1" x14ac:dyDescent="0.15"/>
    <row r="508" ht="17.25" customHeight="1" x14ac:dyDescent="0.15"/>
    <row r="509" ht="17.25" customHeight="1" x14ac:dyDescent="0.15"/>
    <row r="510" ht="17.25" customHeight="1" x14ac:dyDescent="0.15"/>
    <row r="511" ht="17.25" customHeight="1" x14ac:dyDescent="0.15"/>
    <row r="512" ht="17.25" customHeight="1" x14ac:dyDescent="0.15"/>
    <row r="513" ht="17.25" customHeight="1" x14ac:dyDescent="0.15"/>
    <row r="514" ht="17.25" customHeight="1" x14ac:dyDescent="0.15"/>
    <row r="515" ht="17.25" customHeight="1" x14ac:dyDescent="0.15"/>
    <row r="516" ht="17.25" customHeight="1" x14ac:dyDescent="0.15"/>
    <row r="517" ht="17.25" customHeight="1" x14ac:dyDescent="0.15"/>
    <row r="518" ht="17.25" customHeight="1" x14ac:dyDescent="0.15"/>
    <row r="519" ht="17.25" customHeight="1" x14ac:dyDescent="0.15"/>
    <row r="520" ht="17.25" customHeight="1" x14ac:dyDescent="0.15"/>
    <row r="521" ht="17.25" customHeight="1" x14ac:dyDescent="0.15"/>
    <row r="522" ht="17.25" customHeight="1" x14ac:dyDescent="0.15"/>
    <row r="523" ht="17.25" customHeight="1" x14ac:dyDescent="0.15"/>
    <row r="524" ht="17.25" customHeight="1" x14ac:dyDescent="0.15"/>
    <row r="525" ht="17.25" customHeight="1" x14ac:dyDescent="0.15"/>
    <row r="526" ht="17.25" customHeight="1" x14ac:dyDescent="0.15"/>
    <row r="527" ht="17.25" customHeight="1" x14ac:dyDescent="0.15"/>
    <row r="528" ht="17.25" customHeight="1" x14ac:dyDescent="0.15"/>
    <row r="529" ht="17.25" customHeight="1" x14ac:dyDescent="0.15"/>
    <row r="530" ht="17.25" customHeight="1" x14ac:dyDescent="0.15"/>
    <row r="531" ht="17.25" customHeight="1" x14ac:dyDescent="0.15"/>
    <row r="532" ht="17.25" customHeight="1" x14ac:dyDescent="0.15"/>
    <row r="533" ht="17.25" customHeight="1" x14ac:dyDescent="0.15"/>
    <row r="534" ht="17.25" customHeight="1" x14ac:dyDescent="0.15"/>
    <row r="535" ht="17.25" customHeight="1" x14ac:dyDescent="0.15"/>
    <row r="536" ht="17.25" customHeight="1" x14ac:dyDescent="0.15"/>
    <row r="537" ht="17.25" customHeight="1" x14ac:dyDescent="0.15"/>
    <row r="538" ht="17.25" customHeight="1" x14ac:dyDescent="0.15"/>
    <row r="539" ht="17.25" customHeight="1" x14ac:dyDescent="0.15"/>
    <row r="540" ht="17.25" customHeight="1" x14ac:dyDescent="0.15"/>
    <row r="541" ht="17.25" customHeight="1" x14ac:dyDescent="0.15"/>
    <row r="542" ht="17.25" customHeight="1" x14ac:dyDescent="0.15"/>
    <row r="543" ht="17.25" customHeight="1" x14ac:dyDescent="0.15"/>
    <row r="544" ht="17.25" customHeight="1" x14ac:dyDescent="0.15"/>
    <row r="545" ht="17.25" customHeight="1" x14ac:dyDescent="0.15"/>
    <row r="546" ht="17.25" customHeight="1" x14ac:dyDescent="0.15"/>
    <row r="547" ht="17.25" customHeight="1" x14ac:dyDescent="0.15"/>
    <row r="548" ht="17.25" customHeight="1" x14ac:dyDescent="0.15"/>
    <row r="549" ht="17.25" customHeight="1" x14ac:dyDescent="0.15"/>
    <row r="550" ht="17.25" customHeight="1" x14ac:dyDescent="0.15"/>
    <row r="551" ht="17.25" customHeight="1" x14ac:dyDescent="0.15"/>
    <row r="552" ht="17.25" customHeight="1" x14ac:dyDescent="0.15"/>
    <row r="553" ht="17.25" customHeight="1" x14ac:dyDescent="0.15"/>
    <row r="554" ht="17.25" customHeight="1" x14ac:dyDescent="0.15"/>
    <row r="555" ht="17.25" customHeight="1" x14ac:dyDescent="0.15"/>
    <row r="556" ht="17.25" customHeight="1" x14ac:dyDescent="0.15"/>
    <row r="557" ht="17.25" customHeight="1" x14ac:dyDescent="0.15"/>
    <row r="558" ht="17.25" customHeight="1" x14ac:dyDescent="0.15"/>
    <row r="559" ht="17.25" customHeight="1" x14ac:dyDescent="0.15"/>
    <row r="560" ht="17.25" customHeight="1" x14ac:dyDescent="0.15"/>
    <row r="561" ht="17.25" customHeight="1" x14ac:dyDescent="0.15"/>
    <row r="562" ht="17.25" customHeight="1" x14ac:dyDescent="0.15"/>
    <row r="563" ht="17.25" customHeight="1" x14ac:dyDescent="0.15"/>
    <row r="564" ht="17.25" customHeight="1" x14ac:dyDescent="0.15"/>
    <row r="565" ht="17.25" customHeight="1" x14ac:dyDescent="0.15"/>
    <row r="566" ht="17.25" customHeight="1" x14ac:dyDescent="0.15"/>
    <row r="567" ht="17.25" customHeight="1" x14ac:dyDescent="0.15"/>
    <row r="568" ht="17.25" customHeight="1" x14ac:dyDescent="0.15"/>
    <row r="569" ht="17.25" customHeight="1" x14ac:dyDescent="0.15"/>
    <row r="570" ht="17.25" customHeight="1" x14ac:dyDescent="0.15"/>
    <row r="571" ht="17.25" customHeight="1" x14ac:dyDescent="0.15"/>
    <row r="572" ht="17.25" customHeight="1" x14ac:dyDescent="0.15"/>
    <row r="573" ht="17.25" customHeight="1" x14ac:dyDescent="0.15"/>
    <row r="574" ht="17.25" customHeight="1" x14ac:dyDescent="0.15"/>
    <row r="575" ht="17.25" customHeight="1" x14ac:dyDescent="0.15"/>
    <row r="576" ht="17.25" customHeight="1" x14ac:dyDescent="0.15"/>
    <row r="577" ht="17.25" customHeight="1" x14ac:dyDescent="0.15"/>
    <row r="578" ht="17.25" customHeight="1" x14ac:dyDescent="0.15"/>
    <row r="579" ht="17.25" customHeight="1" x14ac:dyDescent="0.15"/>
    <row r="580" ht="17.25" customHeight="1" x14ac:dyDescent="0.15"/>
    <row r="581" ht="17.25" customHeight="1" x14ac:dyDescent="0.15"/>
    <row r="582" ht="17.25" customHeight="1" x14ac:dyDescent="0.15"/>
    <row r="583" ht="17.25" customHeight="1" x14ac:dyDescent="0.15"/>
    <row r="584" ht="17.25" customHeight="1" x14ac:dyDescent="0.15"/>
    <row r="585" ht="17.25" customHeight="1" x14ac:dyDescent="0.15"/>
    <row r="586" ht="17.25" customHeight="1" x14ac:dyDescent="0.15"/>
    <row r="587" ht="17.25" customHeight="1" x14ac:dyDescent="0.15"/>
    <row r="588" ht="17.25" customHeight="1" x14ac:dyDescent="0.15"/>
    <row r="589" ht="17.25" customHeight="1" x14ac:dyDescent="0.15"/>
    <row r="590" ht="17.25" customHeight="1" x14ac:dyDescent="0.15"/>
    <row r="591" ht="17.25" customHeight="1" x14ac:dyDescent="0.15"/>
    <row r="592" ht="17.25" customHeight="1" x14ac:dyDescent="0.15"/>
    <row r="593" ht="17.25" customHeight="1" x14ac:dyDescent="0.15"/>
    <row r="594" ht="17.25" customHeight="1" x14ac:dyDescent="0.15"/>
    <row r="595" ht="17.25" customHeight="1" x14ac:dyDescent="0.15"/>
    <row r="596" ht="17.25" customHeight="1" x14ac:dyDescent="0.15"/>
    <row r="597" ht="17.25" customHeight="1" x14ac:dyDescent="0.15"/>
    <row r="598" ht="17.25" customHeight="1" x14ac:dyDescent="0.15"/>
    <row r="599" ht="17.25" customHeight="1" x14ac:dyDescent="0.15"/>
    <row r="600" ht="17.25" customHeight="1" x14ac:dyDescent="0.15"/>
    <row r="601" ht="17.25" customHeight="1" x14ac:dyDescent="0.15"/>
    <row r="602" ht="17.25" customHeight="1" x14ac:dyDescent="0.15"/>
    <row r="603" ht="17.25" customHeight="1" x14ac:dyDescent="0.15"/>
    <row r="604" ht="17.25" customHeight="1" x14ac:dyDescent="0.15"/>
    <row r="605" ht="17.25" customHeight="1" x14ac:dyDescent="0.15"/>
    <row r="606" ht="17.25" customHeight="1" x14ac:dyDescent="0.15"/>
    <row r="607" ht="17.25" customHeight="1" x14ac:dyDescent="0.15"/>
    <row r="608" ht="17.25" customHeight="1" x14ac:dyDescent="0.15"/>
    <row r="609" ht="17.25" customHeight="1" x14ac:dyDescent="0.15"/>
    <row r="610" ht="17.25" customHeight="1" x14ac:dyDescent="0.15"/>
    <row r="611" ht="17.25" customHeight="1" x14ac:dyDescent="0.15"/>
    <row r="612" ht="17.25" customHeight="1" x14ac:dyDescent="0.15"/>
    <row r="613" ht="17.25" customHeight="1" x14ac:dyDescent="0.15"/>
    <row r="614" ht="17.25" customHeight="1" x14ac:dyDescent="0.15"/>
    <row r="615" ht="17.25" customHeight="1" x14ac:dyDescent="0.15"/>
    <row r="616" ht="17.25" customHeight="1" x14ac:dyDescent="0.15"/>
    <row r="617" ht="17.25" customHeight="1" x14ac:dyDescent="0.15"/>
    <row r="618" ht="17.25" customHeight="1" x14ac:dyDescent="0.15"/>
    <row r="619" ht="17.25" customHeight="1" x14ac:dyDescent="0.15"/>
    <row r="620" ht="17.25" customHeight="1" x14ac:dyDescent="0.15"/>
    <row r="621" ht="17.25" customHeight="1" x14ac:dyDescent="0.15"/>
    <row r="622" ht="17.25" customHeight="1" x14ac:dyDescent="0.15"/>
    <row r="623" ht="17.25" customHeight="1" x14ac:dyDescent="0.15"/>
    <row r="624" ht="17.25" customHeight="1" x14ac:dyDescent="0.15"/>
    <row r="625" ht="17.25" customHeight="1" x14ac:dyDescent="0.15"/>
    <row r="626" ht="17.25" customHeight="1" x14ac:dyDescent="0.15"/>
    <row r="627" ht="17.25" customHeight="1" x14ac:dyDescent="0.15"/>
    <row r="628" ht="17.25" customHeight="1" x14ac:dyDescent="0.15"/>
    <row r="629" ht="17.25" customHeight="1" x14ac:dyDescent="0.15"/>
    <row r="630" ht="17.25" customHeight="1" x14ac:dyDescent="0.15"/>
    <row r="631" ht="17.25" customHeight="1" x14ac:dyDescent="0.15"/>
    <row r="632" ht="17.25" customHeight="1" x14ac:dyDescent="0.15"/>
    <row r="633" ht="17.25" customHeight="1" x14ac:dyDescent="0.15"/>
    <row r="634" ht="17.25" customHeight="1" x14ac:dyDescent="0.15"/>
    <row r="635" ht="17.25" customHeight="1" x14ac:dyDescent="0.15"/>
    <row r="636" ht="17.25" customHeight="1" x14ac:dyDescent="0.15"/>
    <row r="637" ht="17.25" customHeight="1" x14ac:dyDescent="0.15"/>
    <row r="638" ht="17.25" customHeight="1" x14ac:dyDescent="0.15"/>
    <row r="639" ht="17.25" customHeight="1" x14ac:dyDescent="0.15"/>
    <row r="640" ht="17.25" customHeight="1" x14ac:dyDescent="0.15"/>
    <row r="641" ht="17.25" customHeight="1" x14ac:dyDescent="0.15"/>
    <row r="642" ht="17.25" customHeight="1" x14ac:dyDescent="0.15"/>
    <row r="643" ht="17.25" customHeight="1" x14ac:dyDescent="0.15"/>
    <row r="644" ht="17.25" customHeight="1" x14ac:dyDescent="0.15"/>
    <row r="645" ht="17.25" customHeight="1" x14ac:dyDescent="0.15"/>
    <row r="646" ht="17.25" customHeight="1" x14ac:dyDescent="0.15"/>
    <row r="647" ht="17.25" customHeight="1" x14ac:dyDescent="0.15"/>
    <row r="648" ht="17.25" customHeight="1" x14ac:dyDescent="0.15"/>
    <row r="649" ht="17.25" customHeight="1" x14ac:dyDescent="0.15"/>
    <row r="650" ht="17.25" customHeight="1" x14ac:dyDescent="0.15"/>
    <row r="651" ht="17.25" customHeight="1" x14ac:dyDescent="0.15"/>
    <row r="652" ht="17.25" customHeight="1" x14ac:dyDescent="0.15"/>
    <row r="653" ht="17.25" customHeight="1" x14ac:dyDescent="0.15"/>
    <row r="654" ht="17.25" customHeight="1" x14ac:dyDescent="0.15"/>
    <row r="655" ht="17.25" customHeight="1" x14ac:dyDescent="0.15"/>
    <row r="656" ht="17.25" customHeight="1" x14ac:dyDescent="0.15"/>
    <row r="657" ht="17.25" customHeight="1" x14ac:dyDescent="0.15"/>
    <row r="658" ht="17.25" customHeight="1" x14ac:dyDescent="0.15"/>
    <row r="659" ht="17.25" customHeight="1" x14ac:dyDescent="0.15"/>
    <row r="660" ht="17.25" customHeight="1" x14ac:dyDescent="0.15"/>
    <row r="661" ht="17.25" customHeight="1" x14ac:dyDescent="0.15"/>
    <row r="662" ht="17.25" customHeight="1" x14ac:dyDescent="0.15"/>
    <row r="663" ht="17.25" customHeight="1" x14ac:dyDescent="0.15"/>
    <row r="664" ht="17.25" customHeight="1" x14ac:dyDescent="0.15"/>
    <row r="665" ht="17.25" customHeight="1" x14ac:dyDescent="0.15"/>
    <row r="666" ht="17.25" customHeight="1" x14ac:dyDescent="0.15"/>
    <row r="667" ht="17.25" customHeight="1" x14ac:dyDescent="0.15"/>
    <row r="668" ht="17.25" customHeight="1" x14ac:dyDescent="0.15"/>
    <row r="669" ht="17.25" customHeight="1" x14ac:dyDescent="0.15"/>
    <row r="670" ht="17.25" customHeight="1" x14ac:dyDescent="0.15"/>
    <row r="671" ht="17.25" customHeight="1" x14ac:dyDescent="0.15"/>
    <row r="672" ht="17.25" customHeight="1" x14ac:dyDescent="0.15"/>
    <row r="673" ht="17.25" customHeight="1" x14ac:dyDescent="0.15"/>
    <row r="674" ht="17.25" customHeight="1" x14ac:dyDescent="0.15"/>
    <row r="675" ht="17.25" customHeight="1" x14ac:dyDescent="0.15"/>
    <row r="676" ht="17.25" customHeight="1" x14ac:dyDescent="0.15"/>
    <row r="677" ht="17.25" customHeight="1" x14ac:dyDescent="0.15"/>
    <row r="678" ht="17.25" customHeight="1" x14ac:dyDescent="0.15"/>
    <row r="679" ht="17.25" customHeight="1" x14ac:dyDescent="0.15"/>
    <row r="680" ht="17.25" customHeight="1" x14ac:dyDescent="0.15"/>
    <row r="681" ht="17.25" customHeight="1" x14ac:dyDescent="0.15"/>
    <row r="682" ht="17.25" customHeight="1" x14ac:dyDescent="0.15"/>
    <row r="683" ht="17.25" customHeight="1" x14ac:dyDescent="0.15"/>
    <row r="684" ht="17.25" customHeight="1" x14ac:dyDescent="0.15"/>
    <row r="685" ht="17.25" customHeight="1" x14ac:dyDescent="0.15"/>
    <row r="686" ht="17.25" customHeight="1" x14ac:dyDescent="0.15"/>
    <row r="687" ht="17.25" customHeight="1" x14ac:dyDescent="0.15"/>
    <row r="688" ht="17.25" customHeight="1" x14ac:dyDescent="0.15"/>
    <row r="689" ht="17.25" customHeight="1" x14ac:dyDescent="0.15"/>
    <row r="690" ht="17.25" customHeight="1" x14ac:dyDescent="0.15"/>
    <row r="691" ht="17.25" customHeight="1" x14ac:dyDescent="0.15"/>
    <row r="692" ht="17.25" customHeight="1" x14ac:dyDescent="0.15"/>
    <row r="693" ht="17.25" customHeight="1" x14ac:dyDescent="0.15"/>
    <row r="694" ht="17.25" customHeight="1" x14ac:dyDescent="0.15"/>
    <row r="695" ht="17.25" customHeight="1" x14ac:dyDescent="0.15"/>
    <row r="696" ht="17.25" customHeight="1" x14ac:dyDescent="0.15"/>
    <row r="697" ht="17.25" customHeight="1" x14ac:dyDescent="0.15"/>
    <row r="698" ht="17.25" customHeight="1" x14ac:dyDescent="0.15"/>
    <row r="699" ht="17.25" customHeight="1" x14ac:dyDescent="0.15"/>
    <row r="700" ht="17.25" customHeight="1" x14ac:dyDescent="0.15"/>
    <row r="701" ht="17.25" customHeight="1" x14ac:dyDescent="0.15"/>
    <row r="702" ht="17.25" customHeight="1" x14ac:dyDescent="0.15"/>
    <row r="703" ht="17.25" customHeight="1" x14ac:dyDescent="0.15"/>
    <row r="704" ht="17.25" customHeight="1" x14ac:dyDescent="0.15"/>
    <row r="705" ht="17.25" customHeight="1" x14ac:dyDescent="0.15"/>
    <row r="706" ht="17.25" customHeight="1" x14ac:dyDescent="0.15"/>
    <row r="707" ht="17.25" customHeight="1" x14ac:dyDescent="0.15"/>
    <row r="708" ht="17.25" customHeight="1" x14ac:dyDescent="0.15"/>
    <row r="709" ht="17.25" customHeight="1" x14ac:dyDescent="0.15"/>
    <row r="710" ht="17.25" customHeight="1" x14ac:dyDescent="0.15"/>
    <row r="711" ht="17.25" customHeight="1" x14ac:dyDescent="0.15"/>
    <row r="712" ht="17.25" customHeight="1" x14ac:dyDescent="0.15"/>
    <row r="713" ht="17.25" customHeight="1" x14ac:dyDescent="0.15"/>
    <row r="714" ht="17.25" customHeight="1" x14ac:dyDescent="0.15"/>
    <row r="715" ht="17.25" customHeight="1" x14ac:dyDescent="0.15"/>
    <row r="716" ht="17.25" customHeight="1" x14ac:dyDescent="0.15"/>
    <row r="717" ht="17.25" customHeight="1" x14ac:dyDescent="0.15"/>
    <row r="718" ht="17.25" customHeight="1" x14ac:dyDescent="0.15"/>
    <row r="719" ht="17.25" customHeight="1" x14ac:dyDescent="0.15"/>
    <row r="720" ht="17.25" customHeight="1" x14ac:dyDescent="0.15"/>
    <row r="721" ht="17.25" customHeight="1" x14ac:dyDescent="0.15"/>
    <row r="722" ht="17.25" customHeight="1" x14ac:dyDescent="0.15"/>
    <row r="723" ht="17.25" customHeight="1" x14ac:dyDescent="0.15"/>
    <row r="724" ht="17.25" customHeight="1" x14ac:dyDescent="0.15"/>
    <row r="725" ht="17.25" customHeight="1" x14ac:dyDescent="0.15"/>
    <row r="726" ht="17.25" customHeight="1" x14ac:dyDescent="0.15"/>
    <row r="727" ht="17.25" customHeight="1" x14ac:dyDescent="0.15"/>
    <row r="728" ht="17.25" customHeight="1" x14ac:dyDescent="0.15"/>
    <row r="729" ht="17.25" customHeight="1" x14ac:dyDescent="0.15"/>
    <row r="730" ht="17.25" customHeight="1" x14ac:dyDescent="0.15"/>
    <row r="731" ht="17.25" customHeight="1" x14ac:dyDescent="0.15"/>
    <row r="732" ht="17.25" customHeight="1" x14ac:dyDescent="0.15"/>
    <row r="733" ht="17.25" customHeight="1" x14ac:dyDescent="0.15"/>
    <row r="734" ht="17.25" customHeight="1" x14ac:dyDescent="0.15"/>
    <row r="735" ht="17.25" customHeight="1" x14ac:dyDescent="0.15"/>
    <row r="736" ht="17.25" customHeight="1" x14ac:dyDescent="0.15"/>
    <row r="737" ht="17.25" customHeight="1" x14ac:dyDescent="0.15"/>
    <row r="738" ht="17.25" customHeight="1" x14ac:dyDescent="0.15"/>
    <row r="739" ht="17.25" customHeight="1" x14ac:dyDescent="0.15"/>
    <row r="740" ht="17.25" customHeight="1" x14ac:dyDescent="0.15"/>
    <row r="741" ht="17.25" customHeight="1" x14ac:dyDescent="0.15"/>
    <row r="742" ht="17.25" customHeight="1" x14ac:dyDescent="0.15"/>
    <row r="743" ht="17.25" customHeight="1" x14ac:dyDescent="0.15"/>
    <row r="744" ht="17.25" customHeight="1" x14ac:dyDescent="0.15"/>
    <row r="745" ht="17.25" customHeight="1" x14ac:dyDescent="0.15"/>
    <row r="746" ht="17.25" customHeight="1" x14ac:dyDescent="0.15"/>
    <row r="747" ht="17.25" customHeight="1" x14ac:dyDescent="0.15"/>
    <row r="748" ht="17.25" customHeight="1" x14ac:dyDescent="0.15"/>
    <row r="749" ht="17.25" customHeight="1" x14ac:dyDescent="0.15"/>
    <row r="750" ht="17.25" customHeight="1" x14ac:dyDescent="0.15"/>
    <row r="751" ht="17.25" customHeight="1" x14ac:dyDescent="0.15"/>
    <row r="752" ht="17.25" customHeight="1" x14ac:dyDescent="0.15"/>
    <row r="753" ht="17.25" customHeight="1" x14ac:dyDescent="0.15"/>
    <row r="754" ht="17.25" customHeight="1" x14ac:dyDescent="0.15"/>
    <row r="755" ht="17.25" customHeight="1" x14ac:dyDescent="0.15"/>
    <row r="756" ht="17.25" customHeight="1" x14ac:dyDescent="0.15"/>
    <row r="757" ht="17.25" customHeight="1" x14ac:dyDescent="0.15"/>
    <row r="758" ht="17.25" customHeight="1" x14ac:dyDescent="0.15"/>
    <row r="759" ht="17.25" customHeight="1" x14ac:dyDescent="0.15"/>
    <row r="760" ht="17.25" customHeight="1" x14ac:dyDescent="0.15"/>
    <row r="761" ht="17.25" customHeight="1" x14ac:dyDescent="0.15"/>
    <row r="762" ht="17.25" customHeight="1" x14ac:dyDescent="0.15"/>
    <row r="763" ht="17.25" customHeight="1" x14ac:dyDescent="0.15"/>
    <row r="764" ht="17.25" customHeight="1" x14ac:dyDescent="0.15"/>
    <row r="765" ht="17.25" customHeight="1" x14ac:dyDescent="0.15"/>
    <row r="766" ht="17.25" customHeight="1" x14ac:dyDescent="0.15"/>
    <row r="767" ht="17.25" customHeight="1" x14ac:dyDescent="0.15"/>
    <row r="768" ht="17.25" customHeight="1" x14ac:dyDescent="0.15"/>
    <row r="769" ht="17.25" customHeight="1" x14ac:dyDescent="0.15"/>
    <row r="770" ht="17.25" customHeight="1" x14ac:dyDescent="0.15"/>
    <row r="771" ht="17.25" customHeight="1" x14ac:dyDescent="0.15"/>
    <row r="772" ht="17.25" customHeight="1" x14ac:dyDescent="0.15"/>
    <row r="773" ht="17.25" customHeight="1" x14ac:dyDescent="0.15"/>
    <row r="774" ht="17.25" customHeight="1" x14ac:dyDescent="0.15"/>
    <row r="775" ht="17.25" customHeight="1" x14ac:dyDescent="0.15"/>
    <row r="776" ht="17.25" customHeight="1" x14ac:dyDescent="0.15"/>
    <row r="777" ht="17.25" customHeight="1" x14ac:dyDescent="0.15"/>
    <row r="778" ht="17.25" customHeight="1" x14ac:dyDescent="0.15"/>
    <row r="779" ht="17.25" customHeight="1" x14ac:dyDescent="0.15"/>
    <row r="780" ht="17.25" customHeight="1" x14ac:dyDescent="0.15"/>
    <row r="781" ht="17.25" customHeight="1" x14ac:dyDescent="0.15"/>
    <row r="782" ht="17.25" customHeight="1" x14ac:dyDescent="0.15"/>
    <row r="783" ht="17.25" customHeight="1" x14ac:dyDescent="0.15"/>
    <row r="784" ht="17.25" customHeight="1" x14ac:dyDescent="0.15"/>
    <row r="785" ht="17.25" customHeight="1" x14ac:dyDescent="0.15"/>
    <row r="786" ht="17.25" customHeight="1" x14ac:dyDescent="0.15"/>
    <row r="787" ht="17.25" customHeight="1" x14ac:dyDescent="0.15"/>
    <row r="788" ht="17.25" customHeight="1" x14ac:dyDescent="0.15"/>
    <row r="789" ht="17.25" customHeight="1" x14ac:dyDescent="0.15"/>
    <row r="790" ht="17.25" customHeight="1" x14ac:dyDescent="0.15"/>
    <row r="791" ht="17.25" customHeight="1" x14ac:dyDescent="0.15"/>
    <row r="792" ht="17.25" customHeight="1" x14ac:dyDescent="0.15"/>
    <row r="793" ht="17.25" customHeight="1" x14ac:dyDescent="0.15"/>
    <row r="794" ht="17.25" customHeight="1" x14ac:dyDescent="0.15"/>
    <row r="795" ht="17.25" customHeight="1" x14ac:dyDescent="0.15"/>
    <row r="796" ht="17.25" customHeight="1" x14ac:dyDescent="0.15"/>
    <row r="797" ht="17.25" customHeight="1" x14ac:dyDescent="0.15"/>
    <row r="798" ht="17.25" customHeight="1" x14ac:dyDescent="0.15"/>
    <row r="799" ht="17.25" customHeight="1" x14ac:dyDescent="0.15"/>
    <row r="800" ht="17.25" customHeight="1" x14ac:dyDescent="0.15"/>
    <row r="801" ht="17.25" customHeight="1" x14ac:dyDescent="0.15"/>
    <row r="802" ht="17.25" customHeight="1" x14ac:dyDescent="0.15"/>
    <row r="803" ht="17.25" customHeight="1" x14ac:dyDescent="0.15"/>
    <row r="804" ht="17.25" customHeight="1" x14ac:dyDescent="0.15"/>
    <row r="805" ht="17.25" customHeight="1" x14ac:dyDescent="0.15"/>
    <row r="806" ht="17.25" customHeight="1" x14ac:dyDescent="0.15"/>
    <row r="807" ht="17.25" customHeight="1" x14ac:dyDescent="0.15"/>
    <row r="808" ht="17.25" customHeight="1" x14ac:dyDescent="0.15"/>
    <row r="809" ht="17.25" customHeight="1" x14ac:dyDescent="0.15"/>
    <row r="810" ht="17.25" customHeight="1" x14ac:dyDescent="0.15"/>
    <row r="811" ht="17.25" customHeight="1" x14ac:dyDescent="0.15"/>
    <row r="812" ht="17.25" customHeight="1" x14ac:dyDescent="0.15"/>
    <row r="813" ht="17.25" customHeight="1" x14ac:dyDescent="0.15"/>
    <row r="814" ht="17.25" customHeight="1" x14ac:dyDescent="0.15"/>
    <row r="815" ht="17.25" customHeight="1" x14ac:dyDescent="0.15"/>
    <row r="816" ht="17.25" customHeight="1" x14ac:dyDescent="0.15"/>
    <row r="817" ht="17.25" customHeight="1" x14ac:dyDescent="0.15"/>
    <row r="818" ht="17.25" customHeight="1" x14ac:dyDescent="0.15"/>
    <row r="819" ht="17.25" customHeight="1" x14ac:dyDescent="0.15"/>
    <row r="820" ht="17.25" customHeight="1" x14ac:dyDescent="0.15"/>
    <row r="821" ht="17.25" customHeight="1" x14ac:dyDescent="0.15"/>
    <row r="822" ht="17.25" customHeight="1" x14ac:dyDescent="0.15"/>
    <row r="823" ht="17.25" customHeight="1" x14ac:dyDescent="0.15"/>
    <row r="824" ht="17.25" customHeight="1" x14ac:dyDescent="0.15"/>
    <row r="825" ht="17.25" customHeight="1" x14ac:dyDescent="0.15"/>
    <row r="826" ht="17.25" customHeight="1" x14ac:dyDescent="0.15"/>
    <row r="827" ht="17.25" customHeight="1" x14ac:dyDescent="0.15"/>
    <row r="828" ht="17.25" customHeight="1" x14ac:dyDescent="0.15"/>
    <row r="829" ht="17.25" customHeight="1" x14ac:dyDescent="0.15"/>
    <row r="830" ht="17.25" customHeight="1" x14ac:dyDescent="0.15"/>
    <row r="831" ht="17.25" customHeight="1" x14ac:dyDescent="0.15"/>
    <row r="832" ht="17.25" customHeight="1" x14ac:dyDescent="0.15"/>
    <row r="833" ht="17.25" customHeight="1" x14ac:dyDescent="0.15"/>
    <row r="834" ht="17.25" customHeight="1" x14ac:dyDescent="0.15"/>
    <row r="835" ht="17.25" customHeight="1" x14ac:dyDescent="0.15"/>
    <row r="836" ht="17.25" customHeight="1" x14ac:dyDescent="0.15"/>
    <row r="837" ht="17.25" customHeight="1" x14ac:dyDescent="0.15"/>
    <row r="838" ht="17.25" customHeight="1" x14ac:dyDescent="0.15"/>
    <row r="839" ht="17.25" customHeight="1" x14ac:dyDescent="0.15"/>
    <row r="840" ht="17.25" customHeight="1" x14ac:dyDescent="0.15"/>
    <row r="841" ht="17.25" customHeight="1" x14ac:dyDescent="0.15"/>
    <row r="842" ht="17.25" customHeight="1" x14ac:dyDescent="0.15"/>
    <row r="843" ht="17.25" customHeight="1" x14ac:dyDescent="0.15"/>
    <row r="844" ht="17.25" customHeight="1" x14ac:dyDescent="0.15"/>
    <row r="845" ht="17.25" customHeight="1" x14ac:dyDescent="0.15"/>
    <row r="846" ht="17.25" customHeight="1" x14ac:dyDescent="0.15"/>
    <row r="847" ht="17.25" customHeight="1" x14ac:dyDescent="0.15"/>
    <row r="848" ht="17.25" customHeight="1" x14ac:dyDescent="0.15"/>
    <row r="849" ht="17.25" customHeight="1" x14ac:dyDescent="0.15"/>
    <row r="850" ht="17.25" customHeight="1" x14ac:dyDescent="0.15"/>
    <row r="851" ht="17.25" customHeight="1" x14ac:dyDescent="0.15"/>
    <row r="852" ht="17.25" customHeight="1" x14ac:dyDescent="0.15"/>
    <row r="853" ht="17.25" customHeight="1" x14ac:dyDescent="0.15"/>
    <row r="854" ht="17.25" customHeight="1" x14ac:dyDescent="0.15"/>
    <row r="855" ht="17.25" customHeight="1" x14ac:dyDescent="0.15"/>
    <row r="856" ht="17.25" customHeight="1" x14ac:dyDescent="0.15"/>
    <row r="857" ht="17.25" customHeight="1" x14ac:dyDescent="0.15"/>
    <row r="858" ht="17.25" customHeight="1" x14ac:dyDescent="0.15"/>
    <row r="859" ht="17.25" customHeight="1" x14ac:dyDescent="0.15"/>
    <row r="860" ht="17.25" customHeight="1" x14ac:dyDescent="0.15"/>
    <row r="861" ht="17.25" customHeight="1" x14ac:dyDescent="0.15"/>
    <row r="862" ht="17.25" customHeight="1" x14ac:dyDescent="0.15"/>
    <row r="863" ht="17.25" customHeight="1" x14ac:dyDescent="0.15"/>
    <row r="864" ht="17.25" customHeight="1" x14ac:dyDescent="0.15"/>
    <row r="865" ht="17.25" customHeight="1" x14ac:dyDescent="0.15"/>
    <row r="866" ht="17.25" customHeight="1" x14ac:dyDescent="0.15"/>
    <row r="867" ht="17.25" customHeight="1" x14ac:dyDescent="0.15"/>
    <row r="868" ht="17.25" customHeight="1" x14ac:dyDescent="0.15"/>
    <row r="869" ht="17.25" customHeight="1" x14ac:dyDescent="0.15"/>
    <row r="870" ht="17.25" customHeight="1" x14ac:dyDescent="0.15"/>
    <row r="871" ht="17.25" customHeight="1" x14ac:dyDescent="0.15"/>
    <row r="872" ht="17.25" customHeight="1" x14ac:dyDescent="0.15"/>
    <row r="873" ht="17.25" customHeight="1" x14ac:dyDescent="0.15"/>
    <row r="874" ht="17.25" customHeight="1" x14ac:dyDescent="0.15"/>
    <row r="875" ht="17.25" customHeight="1" x14ac:dyDescent="0.15"/>
    <row r="876" ht="17.25" customHeight="1" x14ac:dyDescent="0.15"/>
    <row r="877" ht="17.25" customHeight="1" x14ac:dyDescent="0.15"/>
    <row r="878" ht="17.25" customHeight="1" x14ac:dyDescent="0.15"/>
    <row r="879" ht="17.25" customHeight="1" x14ac:dyDescent="0.15"/>
    <row r="880" ht="17.25" customHeight="1" x14ac:dyDescent="0.15"/>
    <row r="881" ht="17.25" customHeight="1" x14ac:dyDescent="0.15"/>
    <row r="882" ht="17.25" customHeight="1" x14ac:dyDescent="0.15"/>
    <row r="883" ht="17.25" customHeight="1" x14ac:dyDescent="0.15"/>
    <row r="884" ht="17.25" customHeight="1" x14ac:dyDescent="0.15"/>
    <row r="885" ht="17.25" customHeight="1" x14ac:dyDescent="0.15"/>
    <row r="886" ht="17.25" customHeight="1" x14ac:dyDescent="0.15"/>
    <row r="887" ht="17.25" customHeight="1" x14ac:dyDescent="0.15"/>
    <row r="888" ht="17.25" customHeight="1" x14ac:dyDescent="0.15"/>
    <row r="889" ht="17.25" customHeight="1" x14ac:dyDescent="0.15"/>
    <row r="890" ht="17.25" customHeight="1" x14ac:dyDescent="0.15"/>
    <row r="891" ht="17.25" customHeight="1" x14ac:dyDescent="0.15"/>
    <row r="892" ht="17.25" customHeight="1" x14ac:dyDescent="0.15"/>
    <row r="893" ht="17.25" customHeight="1" x14ac:dyDescent="0.15"/>
    <row r="894" ht="17.25" customHeight="1" x14ac:dyDescent="0.15"/>
    <row r="895" ht="17.25" customHeight="1" x14ac:dyDescent="0.15"/>
    <row r="896" ht="17.25" customHeight="1" x14ac:dyDescent="0.15"/>
    <row r="897" ht="17.25" customHeight="1" x14ac:dyDescent="0.15"/>
    <row r="898" ht="17.25" customHeight="1" x14ac:dyDescent="0.15"/>
    <row r="899" ht="17.25" customHeight="1" x14ac:dyDescent="0.15"/>
    <row r="900" ht="17.25" customHeight="1" x14ac:dyDescent="0.15"/>
    <row r="901" ht="17.25" customHeight="1" x14ac:dyDescent="0.15"/>
    <row r="902" ht="17.25" customHeight="1" x14ac:dyDescent="0.15"/>
    <row r="903" ht="17.25" customHeight="1" x14ac:dyDescent="0.15"/>
    <row r="904" ht="17.25" customHeight="1" x14ac:dyDescent="0.15"/>
    <row r="905" ht="17.25" customHeight="1" x14ac:dyDescent="0.15"/>
    <row r="906" ht="17.25" customHeight="1" x14ac:dyDescent="0.15"/>
    <row r="907" ht="17.25" customHeight="1" x14ac:dyDescent="0.15"/>
    <row r="908" ht="17.25" customHeight="1" x14ac:dyDescent="0.15"/>
    <row r="909" ht="17.25" customHeight="1" x14ac:dyDescent="0.15"/>
    <row r="910" ht="17.25" customHeight="1" x14ac:dyDescent="0.15"/>
    <row r="911" ht="17.25" customHeight="1" x14ac:dyDescent="0.15"/>
    <row r="912" ht="17.25" customHeight="1" x14ac:dyDescent="0.15"/>
    <row r="913" ht="17.25" customHeight="1" x14ac:dyDescent="0.15"/>
    <row r="914" ht="17.25" customHeight="1" x14ac:dyDescent="0.15"/>
    <row r="915" ht="17.25" customHeight="1" x14ac:dyDescent="0.15"/>
    <row r="916" ht="17.25" customHeight="1" x14ac:dyDescent="0.15"/>
    <row r="917" ht="17.25" customHeight="1" x14ac:dyDescent="0.15"/>
    <row r="918" ht="17.25" customHeight="1" x14ac:dyDescent="0.15"/>
    <row r="919" ht="17.25" customHeight="1" x14ac:dyDescent="0.15"/>
    <row r="920" ht="17.25" customHeight="1" x14ac:dyDescent="0.15"/>
    <row r="921" ht="17.25" customHeight="1" x14ac:dyDescent="0.15"/>
    <row r="922" ht="17.25" customHeight="1" x14ac:dyDescent="0.15"/>
    <row r="923" ht="17.25" customHeight="1" x14ac:dyDescent="0.15"/>
    <row r="924" ht="17.25" customHeight="1" x14ac:dyDescent="0.15"/>
    <row r="925" ht="17.25" customHeight="1" x14ac:dyDescent="0.15"/>
    <row r="926" ht="17.25" customHeight="1" x14ac:dyDescent="0.15"/>
    <row r="927" ht="17.25" customHeight="1" x14ac:dyDescent="0.15"/>
    <row r="928" ht="17.25" customHeight="1" x14ac:dyDescent="0.15"/>
    <row r="929" ht="17.25" customHeight="1" x14ac:dyDescent="0.15"/>
    <row r="930" ht="17.25" customHeight="1" x14ac:dyDescent="0.15"/>
    <row r="931" ht="17.25" customHeight="1" x14ac:dyDescent="0.15"/>
    <row r="932" ht="17.25" customHeight="1" x14ac:dyDescent="0.15"/>
    <row r="933" ht="17.25" customHeight="1" x14ac:dyDescent="0.15"/>
    <row r="934" ht="17.25" customHeight="1" x14ac:dyDescent="0.15"/>
    <row r="935" ht="17.25" customHeight="1" x14ac:dyDescent="0.15"/>
    <row r="936" ht="17.25" customHeight="1" x14ac:dyDescent="0.15"/>
    <row r="937" ht="17.25" customHeight="1" x14ac:dyDescent="0.15"/>
    <row r="938" ht="17.25" customHeight="1" x14ac:dyDescent="0.15"/>
    <row r="939" ht="17.25" customHeight="1" x14ac:dyDescent="0.15"/>
    <row r="940" ht="17.25" customHeight="1" x14ac:dyDescent="0.15"/>
    <row r="941" ht="17.25" customHeight="1" x14ac:dyDescent="0.15"/>
    <row r="942" ht="17.25" customHeight="1" x14ac:dyDescent="0.15"/>
    <row r="943" ht="17.25" customHeight="1" x14ac:dyDescent="0.15"/>
    <row r="944" ht="17.25" customHeight="1" x14ac:dyDescent="0.15"/>
    <row r="945" ht="17.25" customHeight="1" x14ac:dyDescent="0.15"/>
    <row r="946" ht="17.25" customHeight="1" x14ac:dyDescent="0.15"/>
    <row r="947" ht="17.25" customHeight="1" x14ac:dyDescent="0.15"/>
    <row r="948" ht="17.25" customHeight="1" x14ac:dyDescent="0.15"/>
    <row r="949" ht="17.25" customHeight="1" x14ac:dyDescent="0.15"/>
    <row r="950" ht="17.25" customHeight="1" x14ac:dyDescent="0.15"/>
    <row r="951" ht="17.25" customHeight="1" x14ac:dyDescent="0.15"/>
    <row r="952" ht="17.25" customHeight="1" x14ac:dyDescent="0.15"/>
    <row r="953" ht="17.25" customHeight="1" x14ac:dyDescent="0.15"/>
    <row r="954" ht="17.25" customHeight="1" x14ac:dyDescent="0.15"/>
    <row r="955" ht="17.25" customHeight="1" x14ac:dyDescent="0.15"/>
    <row r="956" ht="17.25" customHeight="1" x14ac:dyDescent="0.15"/>
    <row r="957" ht="17.25" customHeight="1" x14ac:dyDescent="0.15"/>
    <row r="958" ht="17.25" customHeight="1" x14ac:dyDescent="0.15"/>
    <row r="959" ht="17.25" customHeight="1" x14ac:dyDescent="0.15"/>
    <row r="960" ht="17.25" customHeight="1" x14ac:dyDescent="0.15"/>
    <row r="961" ht="17.25" customHeight="1" x14ac:dyDescent="0.15"/>
    <row r="962" ht="17.25" customHeight="1" x14ac:dyDescent="0.15"/>
    <row r="963" ht="17.25" customHeight="1" x14ac:dyDescent="0.15"/>
    <row r="964" ht="17.25" customHeight="1" x14ac:dyDescent="0.15"/>
    <row r="965" ht="17.25" customHeight="1" x14ac:dyDescent="0.15"/>
    <row r="966" ht="17.25" customHeight="1" x14ac:dyDescent="0.15"/>
    <row r="967" ht="17.25" customHeight="1" x14ac:dyDescent="0.15"/>
    <row r="968" ht="17.25" customHeight="1" x14ac:dyDescent="0.15"/>
    <row r="969" ht="17.25" customHeight="1" x14ac:dyDescent="0.15"/>
    <row r="970" ht="17.25" customHeight="1" x14ac:dyDescent="0.15"/>
    <row r="971" ht="17.25" customHeight="1" x14ac:dyDescent="0.15"/>
    <row r="972" ht="17.25" customHeight="1" x14ac:dyDescent="0.15"/>
    <row r="973" ht="17.25" customHeight="1" x14ac:dyDescent="0.15"/>
    <row r="974" ht="17.25" customHeight="1" x14ac:dyDescent="0.15"/>
    <row r="975" ht="17.25" customHeight="1" x14ac:dyDescent="0.15"/>
    <row r="976" ht="17.25" customHeight="1" x14ac:dyDescent="0.15"/>
    <row r="977" ht="17.25" customHeight="1" x14ac:dyDescent="0.15"/>
    <row r="978" ht="17.25" customHeight="1" x14ac:dyDescent="0.15"/>
    <row r="979" ht="17.25" customHeight="1" x14ac:dyDescent="0.15"/>
    <row r="980" ht="17.25" customHeight="1" x14ac:dyDescent="0.15"/>
    <row r="981" ht="17.25" customHeight="1" x14ac:dyDescent="0.15"/>
    <row r="982" ht="17.25" customHeight="1" x14ac:dyDescent="0.15"/>
    <row r="983" ht="17.25" customHeight="1" x14ac:dyDescent="0.15"/>
    <row r="984" ht="17.25" customHeight="1" x14ac:dyDescent="0.15"/>
    <row r="985" ht="17.25" customHeight="1" x14ac:dyDescent="0.15"/>
    <row r="986" ht="17.25" customHeight="1" x14ac:dyDescent="0.15"/>
    <row r="987" ht="17.25" customHeight="1" x14ac:dyDescent="0.15"/>
    <row r="988" ht="17.25" customHeight="1" x14ac:dyDescent="0.15"/>
    <row r="989" ht="17.25" customHeight="1" x14ac:dyDescent="0.15"/>
    <row r="990" ht="17.25" customHeight="1" x14ac:dyDescent="0.15"/>
    <row r="991" ht="17.25" customHeight="1" x14ac:dyDescent="0.15"/>
    <row r="992" ht="17.25" customHeight="1" x14ac:dyDescent="0.15"/>
    <row r="993" ht="17.25" customHeight="1" x14ac:dyDescent="0.15"/>
    <row r="994" ht="17.25" customHeight="1" x14ac:dyDescent="0.15"/>
    <row r="995" ht="17.25" customHeight="1" x14ac:dyDescent="0.15"/>
    <row r="996" ht="17.25" customHeight="1" x14ac:dyDescent="0.15"/>
    <row r="997" ht="17.25" customHeight="1" x14ac:dyDescent="0.15"/>
    <row r="998" ht="17.25" customHeight="1" x14ac:dyDescent="0.15"/>
    <row r="999" ht="17.25" customHeight="1" x14ac:dyDescent="0.15"/>
    <row r="1000" ht="17.25" customHeight="1" x14ac:dyDescent="0.15"/>
    <row r="1001" ht="17.25" customHeight="1" x14ac:dyDescent="0.15"/>
    <row r="1002" ht="17.25" customHeight="1" x14ac:dyDescent="0.15"/>
    <row r="1003" ht="17.25" customHeight="1" x14ac:dyDescent="0.15"/>
    <row r="1004" ht="17.25" customHeight="1" x14ac:dyDescent="0.15"/>
    <row r="1005" ht="17.25" customHeight="1" x14ac:dyDescent="0.15"/>
    <row r="1006" ht="17.25" customHeight="1" x14ac:dyDescent="0.15"/>
    <row r="1007" ht="17.25" customHeight="1" x14ac:dyDescent="0.15"/>
    <row r="1008" ht="17.25" customHeight="1" x14ac:dyDescent="0.15"/>
    <row r="1009" ht="17.25" customHeight="1" x14ac:dyDescent="0.15"/>
    <row r="1010" ht="17.25" customHeight="1" x14ac:dyDescent="0.15"/>
    <row r="1011" ht="17.25" customHeight="1" x14ac:dyDescent="0.15"/>
    <row r="1012" ht="17.25" customHeight="1" x14ac:dyDescent="0.15"/>
    <row r="1013" ht="17.25" customHeight="1" x14ac:dyDescent="0.15"/>
    <row r="1014" ht="17.25" customHeight="1" x14ac:dyDescent="0.15"/>
    <row r="1015" ht="17.25" customHeight="1" x14ac:dyDescent="0.15"/>
    <row r="1016" ht="17.25" customHeight="1" x14ac:dyDescent="0.15"/>
    <row r="1017" ht="17.25" customHeight="1" x14ac:dyDescent="0.15"/>
    <row r="1018" ht="17.25" customHeight="1" x14ac:dyDescent="0.15"/>
    <row r="1019" ht="17.25" customHeight="1" x14ac:dyDescent="0.15"/>
    <row r="1020" ht="17.25" customHeight="1" x14ac:dyDescent="0.15"/>
    <row r="1021" ht="17.25" customHeight="1" x14ac:dyDescent="0.15"/>
    <row r="1022" ht="17.25" customHeight="1" x14ac:dyDescent="0.15"/>
    <row r="1023" ht="17.25" customHeight="1" x14ac:dyDescent="0.15"/>
    <row r="1024" ht="17.25" customHeight="1" x14ac:dyDescent="0.15"/>
    <row r="1025" ht="17.25" customHeight="1" x14ac:dyDescent="0.15"/>
    <row r="1026" ht="17.25" customHeight="1" x14ac:dyDescent="0.15"/>
    <row r="1027" ht="17.25" customHeight="1" x14ac:dyDescent="0.15"/>
    <row r="1028" ht="17.25" customHeight="1" x14ac:dyDescent="0.15"/>
    <row r="1029" ht="17.25" customHeight="1" x14ac:dyDescent="0.15"/>
    <row r="1030" ht="17.25" customHeight="1" x14ac:dyDescent="0.15"/>
    <row r="1031" ht="17.25" customHeight="1" x14ac:dyDescent="0.15"/>
    <row r="1032" ht="17.25" customHeight="1" x14ac:dyDescent="0.15"/>
    <row r="1033" ht="17.25" customHeight="1" x14ac:dyDescent="0.15"/>
    <row r="1034" ht="17.25" customHeight="1" x14ac:dyDescent="0.15"/>
    <row r="1035" ht="17.25" customHeight="1" x14ac:dyDescent="0.15"/>
    <row r="1036" ht="17.25" customHeight="1" x14ac:dyDescent="0.15"/>
    <row r="1037" ht="17.25" customHeight="1" x14ac:dyDescent="0.15"/>
    <row r="1038" ht="17.25" customHeight="1" x14ac:dyDescent="0.15"/>
    <row r="1039" ht="17.25" customHeight="1" x14ac:dyDescent="0.15"/>
    <row r="1040" ht="17.25" customHeight="1" x14ac:dyDescent="0.15"/>
    <row r="1041" ht="17.25" customHeight="1" x14ac:dyDescent="0.15"/>
    <row r="1042" ht="17.25" customHeight="1" x14ac:dyDescent="0.15"/>
    <row r="1043" ht="17.25" customHeight="1" x14ac:dyDescent="0.15"/>
    <row r="1044" ht="17.25" customHeight="1" x14ac:dyDescent="0.15"/>
    <row r="1045" ht="17.25" customHeight="1" x14ac:dyDescent="0.15"/>
    <row r="1046" ht="17.25" customHeight="1" x14ac:dyDescent="0.15"/>
    <row r="1047" ht="17.25" customHeight="1" x14ac:dyDescent="0.15"/>
    <row r="1048" ht="17.25" customHeight="1" x14ac:dyDescent="0.15"/>
    <row r="1049" ht="17.25" customHeight="1" x14ac:dyDescent="0.15"/>
    <row r="1050" ht="17.25" customHeight="1" x14ac:dyDescent="0.15"/>
    <row r="1051" ht="17.25" customHeight="1" x14ac:dyDescent="0.15"/>
    <row r="1052" ht="17.25" customHeight="1" x14ac:dyDescent="0.15"/>
    <row r="1053" ht="17.25" customHeight="1" x14ac:dyDescent="0.15"/>
    <row r="1054" ht="17.25" customHeight="1" x14ac:dyDescent="0.15"/>
    <row r="1055" ht="17.25" customHeight="1" x14ac:dyDescent="0.15"/>
    <row r="1056" ht="17.25" customHeight="1" x14ac:dyDescent="0.15"/>
    <row r="1057" ht="17.25" customHeight="1" x14ac:dyDescent="0.15"/>
    <row r="1058" ht="17.25" customHeight="1" x14ac:dyDescent="0.15"/>
    <row r="1059" ht="17.25" customHeight="1" x14ac:dyDescent="0.15"/>
    <row r="1060" ht="17.25" customHeight="1" x14ac:dyDescent="0.15"/>
    <row r="1061" ht="17.25" customHeight="1" x14ac:dyDescent="0.15"/>
    <row r="1062" ht="17.25" customHeight="1" x14ac:dyDescent="0.15"/>
    <row r="1063" ht="17.25" customHeight="1" x14ac:dyDescent="0.15"/>
    <row r="1064" ht="17.25" customHeight="1" x14ac:dyDescent="0.15"/>
    <row r="1065" ht="9.75" customHeight="1" x14ac:dyDescent="0.15"/>
    <row r="1066" ht="9.75" customHeight="1" x14ac:dyDescent="0.15"/>
    <row r="1067" ht="9.75" customHeight="1" x14ac:dyDescent="0.15"/>
    <row r="1068" ht="9.75" customHeight="1" x14ac:dyDescent="0.15"/>
    <row r="1069" ht="9.75" customHeight="1" x14ac:dyDescent="0.15"/>
    <row r="1070" ht="9.75" customHeight="1" x14ac:dyDescent="0.15"/>
    <row r="1071" ht="9.75" customHeight="1" x14ac:dyDescent="0.15"/>
    <row r="1072" ht="9.75" customHeight="1" x14ac:dyDescent="0.15"/>
    <row r="1073" ht="9.75" customHeight="1" x14ac:dyDescent="0.15"/>
    <row r="1074" ht="9.75" customHeight="1" x14ac:dyDescent="0.15"/>
    <row r="1075" ht="9.75" customHeight="1" x14ac:dyDescent="0.15"/>
    <row r="1076" ht="9.75" customHeight="1" x14ac:dyDescent="0.15"/>
    <row r="1077" ht="9.75" customHeight="1" x14ac:dyDescent="0.15"/>
    <row r="1078" ht="9.75" customHeight="1" x14ac:dyDescent="0.15"/>
    <row r="1079" ht="9.75" customHeight="1" x14ac:dyDescent="0.15"/>
    <row r="1080" ht="9.75" customHeight="1" x14ac:dyDescent="0.15"/>
    <row r="1081" ht="9.75" customHeight="1" x14ac:dyDescent="0.15"/>
    <row r="1082" ht="9.75" customHeight="1" x14ac:dyDescent="0.15"/>
    <row r="1083" ht="9.75" customHeight="1" x14ac:dyDescent="0.15"/>
    <row r="1084" ht="9.75" customHeight="1" x14ac:dyDescent="0.15"/>
    <row r="1085" ht="9.75" customHeight="1" x14ac:dyDescent="0.15"/>
    <row r="1086" ht="9.75" customHeight="1" x14ac:dyDescent="0.15"/>
    <row r="1087" ht="9.75" customHeight="1" x14ac:dyDescent="0.15"/>
    <row r="1088" ht="9.75" customHeight="1" x14ac:dyDescent="0.15"/>
    <row r="1089" ht="9.75" customHeight="1" x14ac:dyDescent="0.15"/>
    <row r="1090" ht="9.75" customHeight="1" x14ac:dyDescent="0.15"/>
    <row r="1091" ht="9.75" customHeight="1" x14ac:dyDescent="0.15"/>
    <row r="1092" ht="9.75" customHeight="1" x14ac:dyDescent="0.15"/>
    <row r="1093" ht="9.75" customHeight="1" x14ac:dyDescent="0.15"/>
    <row r="1094" ht="9.75" customHeight="1" x14ac:dyDescent="0.15"/>
    <row r="1095" ht="9.75" customHeight="1" x14ac:dyDescent="0.15"/>
    <row r="1096" ht="9.75" customHeight="1" x14ac:dyDescent="0.15"/>
    <row r="1097" ht="9.75" customHeight="1" x14ac:dyDescent="0.15"/>
    <row r="1098" ht="9.75" customHeight="1" x14ac:dyDescent="0.15"/>
    <row r="1099" ht="9.75" customHeight="1" x14ac:dyDescent="0.15"/>
    <row r="1100" ht="9.75" customHeight="1" x14ac:dyDescent="0.15"/>
    <row r="1101" ht="9.75" customHeight="1" x14ac:dyDescent="0.15"/>
    <row r="1102" ht="9.75" customHeight="1" x14ac:dyDescent="0.15"/>
    <row r="1103" ht="9.75" customHeight="1" x14ac:dyDescent="0.15"/>
    <row r="1104" ht="9.75" customHeight="1" x14ac:dyDescent="0.15"/>
    <row r="1105" ht="9.75" customHeight="1" x14ac:dyDescent="0.15"/>
    <row r="1106" ht="9.75" customHeight="1" x14ac:dyDescent="0.15"/>
    <row r="1107" ht="9.75" customHeight="1" x14ac:dyDescent="0.15"/>
    <row r="1108" ht="9.75" customHeight="1" x14ac:dyDescent="0.15"/>
    <row r="1109" ht="9.75" customHeight="1" x14ac:dyDescent="0.15"/>
    <row r="1110" ht="9.75" customHeight="1" x14ac:dyDescent="0.15"/>
    <row r="1111" ht="9.75" customHeight="1" x14ac:dyDescent="0.15"/>
    <row r="1112" ht="9.75" customHeight="1" x14ac:dyDescent="0.15"/>
    <row r="1113" ht="9.75" customHeight="1" x14ac:dyDescent="0.15"/>
    <row r="1114" ht="9.75" customHeight="1" x14ac:dyDescent="0.15"/>
    <row r="1115" ht="9.75" customHeight="1" x14ac:dyDescent="0.15"/>
    <row r="1116" ht="9.75" customHeight="1" x14ac:dyDescent="0.15"/>
    <row r="1117" ht="9.75" customHeight="1" x14ac:dyDescent="0.15"/>
    <row r="1118" ht="9.75" customHeight="1" x14ac:dyDescent="0.15"/>
    <row r="1119" ht="9.75" customHeight="1" x14ac:dyDescent="0.15"/>
    <row r="1120" ht="9.75" customHeight="1" x14ac:dyDescent="0.15"/>
    <row r="1121" ht="9.75" customHeight="1" x14ac:dyDescent="0.15"/>
    <row r="1122" ht="9.75" customHeight="1" x14ac:dyDescent="0.15"/>
    <row r="1123" ht="9.75" customHeight="1" x14ac:dyDescent="0.15"/>
    <row r="1124" ht="9.75" customHeight="1" x14ac:dyDescent="0.15"/>
    <row r="1125" ht="9.75" customHeight="1" x14ac:dyDescent="0.15"/>
    <row r="1126" ht="9.75" customHeight="1" x14ac:dyDescent="0.15"/>
    <row r="1127" ht="9.75" customHeight="1" x14ac:dyDescent="0.15"/>
    <row r="1128" ht="9.75" customHeight="1" x14ac:dyDescent="0.15"/>
    <row r="1129" ht="9.75" customHeight="1" x14ac:dyDescent="0.15"/>
    <row r="1130" ht="9.75" customHeight="1" x14ac:dyDescent="0.15"/>
    <row r="1131" ht="9.75" customHeight="1" x14ac:dyDescent="0.15"/>
    <row r="1132" ht="9.75" customHeight="1" x14ac:dyDescent="0.15"/>
    <row r="1133" ht="9.75" customHeight="1" x14ac:dyDescent="0.15"/>
    <row r="1134" ht="9.75" customHeight="1" x14ac:dyDescent="0.15"/>
    <row r="1135" ht="9.75" customHeight="1" x14ac:dyDescent="0.15"/>
    <row r="1136" ht="9.75" customHeight="1" x14ac:dyDescent="0.15"/>
    <row r="1137" ht="9.75" customHeight="1" x14ac:dyDescent="0.15"/>
    <row r="1138" ht="9.75" customHeight="1" x14ac:dyDescent="0.15"/>
    <row r="1139" ht="9.75" customHeight="1" x14ac:dyDescent="0.15"/>
    <row r="1140" ht="9.75" customHeight="1" x14ac:dyDescent="0.15"/>
    <row r="1141" ht="9.75" customHeight="1" x14ac:dyDescent="0.15"/>
    <row r="1142" ht="9.75" customHeight="1" x14ac:dyDescent="0.15"/>
    <row r="1143" ht="9.75" customHeight="1" x14ac:dyDescent="0.15"/>
    <row r="1144" ht="9.75" customHeight="1" x14ac:dyDescent="0.15"/>
    <row r="1145" ht="9.75" customHeight="1" x14ac:dyDescent="0.15"/>
    <row r="1146" ht="9.75" customHeight="1" x14ac:dyDescent="0.15"/>
    <row r="1147" ht="9.75" customHeight="1" x14ac:dyDescent="0.15"/>
    <row r="1148" ht="9.75" customHeight="1" x14ac:dyDescent="0.15"/>
    <row r="1149" ht="9.75" customHeight="1" x14ac:dyDescent="0.15"/>
    <row r="1150" ht="9.75" customHeight="1" x14ac:dyDescent="0.15"/>
    <row r="1151" ht="9.75" customHeight="1" x14ac:dyDescent="0.15"/>
    <row r="1152" ht="9.75" customHeight="1" x14ac:dyDescent="0.15"/>
    <row r="1153" ht="9.75" customHeight="1" x14ac:dyDescent="0.15"/>
    <row r="1154" ht="9.75" customHeight="1" x14ac:dyDescent="0.15"/>
    <row r="1155" ht="9.75" customHeight="1" x14ac:dyDescent="0.15"/>
    <row r="1156" ht="9.75" customHeight="1" x14ac:dyDescent="0.15"/>
    <row r="1157" ht="9.75" customHeight="1" x14ac:dyDescent="0.15"/>
    <row r="1158" ht="9.75" customHeight="1" x14ac:dyDescent="0.15"/>
    <row r="1159" ht="9.75" customHeight="1" x14ac:dyDescent="0.15"/>
    <row r="1160" ht="9.75" customHeight="1" x14ac:dyDescent="0.15"/>
    <row r="1161" ht="9.75" customHeight="1" x14ac:dyDescent="0.15"/>
    <row r="1162" ht="9.75" customHeight="1" x14ac:dyDescent="0.15"/>
    <row r="1163" ht="9.75" customHeight="1" x14ac:dyDescent="0.15"/>
    <row r="1164" ht="9.75" customHeight="1" x14ac:dyDescent="0.15"/>
    <row r="1165" ht="9.75" customHeight="1" x14ac:dyDescent="0.15"/>
    <row r="1166" ht="9.75" customHeight="1" x14ac:dyDescent="0.15"/>
    <row r="1167" ht="9.75" customHeight="1" x14ac:dyDescent="0.15"/>
    <row r="1168" ht="9.75" customHeight="1" x14ac:dyDescent="0.15"/>
    <row r="1169" ht="9.75" customHeight="1" x14ac:dyDescent="0.15"/>
    <row r="1170" ht="9.75" customHeight="1" x14ac:dyDescent="0.15"/>
    <row r="1171" ht="9.75" customHeight="1" x14ac:dyDescent="0.15"/>
    <row r="1172" ht="9.75" customHeight="1" x14ac:dyDescent="0.15"/>
    <row r="1173" ht="9.75" customHeight="1" x14ac:dyDescent="0.15"/>
    <row r="1174" ht="9.75" customHeight="1" x14ac:dyDescent="0.15"/>
    <row r="1175" ht="9.75" customHeight="1" x14ac:dyDescent="0.15"/>
    <row r="1176" ht="9.75" customHeight="1" x14ac:dyDescent="0.15"/>
    <row r="1177" ht="9.75" customHeight="1" x14ac:dyDescent="0.15"/>
    <row r="1178" ht="9.75" customHeight="1" x14ac:dyDescent="0.15"/>
    <row r="1179" ht="9.75" customHeight="1" x14ac:dyDescent="0.15"/>
    <row r="1180" ht="9.75" customHeight="1" x14ac:dyDescent="0.15"/>
    <row r="1181" ht="9.75" customHeight="1" x14ac:dyDescent="0.15"/>
    <row r="1182" ht="9.75" customHeight="1" x14ac:dyDescent="0.15"/>
    <row r="1183" ht="9.75" customHeight="1" x14ac:dyDescent="0.15"/>
    <row r="1184" ht="9.75" customHeight="1" x14ac:dyDescent="0.15"/>
    <row r="1185" ht="9.75" customHeight="1" x14ac:dyDescent="0.15"/>
    <row r="1186" ht="9.75" customHeight="1" x14ac:dyDescent="0.15"/>
    <row r="1187" ht="9.75" customHeight="1" x14ac:dyDescent="0.15"/>
    <row r="1188" ht="9.75" customHeight="1" x14ac:dyDescent="0.15"/>
    <row r="1189" ht="9.75" customHeight="1" x14ac:dyDescent="0.15"/>
    <row r="1190" ht="9.75" customHeight="1" x14ac:dyDescent="0.15"/>
    <row r="1191" ht="9.75" customHeight="1" x14ac:dyDescent="0.15"/>
    <row r="1192" ht="9.75" customHeight="1" x14ac:dyDescent="0.15"/>
    <row r="1193" ht="9.75" customHeight="1" x14ac:dyDescent="0.15"/>
    <row r="1194" ht="9.75" customHeight="1" x14ac:dyDescent="0.15"/>
    <row r="1195" ht="9.75" customHeight="1" x14ac:dyDescent="0.15"/>
    <row r="1196" ht="9.75" customHeight="1" x14ac:dyDescent="0.15"/>
    <row r="1197" ht="9.75" customHeight="1" x14ac:dyDescent="0.15"/>
    <row r="1198" ht="9.75" customHeight="1" x14ac:dyDescent="0.15"/>
    <row r="1199" ht="9.75" customHeight="1" x14ac:dyDescent="0.15"/>
    <row r="1200" ht="9.75" customHeight="1" x14ac:dyDescent="0.15"/>
    <row r="1201" ht="9.75" customHeight="1" x14ac:dyDescent="0.15"/>
    <row r="1202" ht="9.75" customHeight="1" x14ac:dyDescent="0.15"/>
    <row r="1203" ht="9.75" customHeight="1" x14ac:dyDescent="0.15"/>
    <row r="1204" ht="9.75" customHeight="1" x14ac:dyDescent="0.15"/>
    <row r="1205" ht="9.75" customHeight="1" x14ac:dyDescent="0.15"/>
    <row r="1206" ht="9.75" customHeight="1" x14ac:dyDescent="0.15"/>
    <row r="1207" ht="9.75" customHeight="1" x14ac:dyDescent="0.15"/>
    <row r="1208" ht="9.75" customHeight="1" x14ac:dyDescent="0.15"/>
    <row r="1209" ht="9.75" customHeight="1" x14ac:dyDescent="0.15"/>
    <row r="1210" ht="9.75" customHeight="1" x14ac:dyDescent="0.15"/>
    <row r="1211" ht="9.75" customHeight="1" x14ac:dyDescent="0.15"/>
    <row r="1212" ht="9.75" customHeight="1" x14ac:dyDescent="0.15"/>
    <row r="1213" ht="9.75" customHeight="1" x14ac:dyDescent="0.15"/>
    <row r="1214" ht="9.75" customHeight="1" x14ac:dyDescent="0.15"/>
    <row r="1215" ht="9.75" customHeight="1" x14ac:dyDescent="0.15"/>
    <row r="1216" ht="9.75" customHeight="1" x14ac:dyDescent="0.15"/>
    <row r="1217" ht="9.75" customHeight="1" x14ac:dyDescent="0.15"/>
    <row r="1218" ht="9.75" customHeight="1" x14ac:dyDescent="0.15"/>
    <row r="1219" ht="9.75" customHeight="1" x14ac:dyDescent="0.15"/>
    <row r="1220" ht="9.75" customHeight="1" x14ac:dyDescent="0.15"/>
    <row r="1221" ht="9.75" customHeight="1" x14ac:dyDescent="0.15"/>
    <row r="1222" ht="9.75" customHeight="1" x14ac:dyDescent="0.15"/>
    <row r="1223" ht="9.75" customHeight="1" x14ac:dyDescent="0.15"/>
    <row r="1224" ht="9.75" customHeight="1" x14ac:dyDescent="0.15"/>
    <row r="1225" ht="9.75" customHeight="1" x14ac:dyDescent="0.15"/>
    <row r="1226" ht="9.75" customHeight="1" x14ac:dyDescent="0.15"/>
    <row r="1227" ht="9.75" customHeight="1" x14ac:dyDescent="0.15"/>
    <row r="1228" ht="9.75" customHeight="1" x14ac:dyDescent="0.15"/>
    <row r="1229" ht="9.75" customHeight="1" x14ac:dyDescent="0.15"/>
    <row r="1230" ht="9.75" customHeight="1" x14ac:dyDescent="0.15"/>
    <row r="1231" ht="9.75" customHeight="1" x14ac:dyDescent="0.15"/>
    <row r="1232" ht="9.75" customHeight="1" x14ac:dyDescent="0.15"/>
    <row r="1233" ht="9.75" customHeight="1" x14ac:dyDescent="0.15"/>
    <row r="1234" ht="9.75" customHeight="1" x14ac:dyDescent="0.15"/>
    <row r="1235" ht="9.75" customHeight="1" x14ac:dyDescent="0.15"/>
    <row r="1236" ht="9.75" customHeight="1" x14ac:dyDescent="0.15"/>
  </sheetData>
  <sheetProtection password="C69B" sheet="1" objects="1" scenarios="1"/>
  <mergeCells count="39">
    <mergeCell ref="O6:O7"/>
    <mergeCell ref="P6:P7"/>
    <mergeCell ref="J6:J7"/>
    <mergeCell ref="K6:K7"/>
    <mergeCell ref="L6:L7"/>
    <mergeCell ref="M6:M7"/>
    <mergeCell ref="N6:N7"/>
    <mergeCell ref="Q6:Q7"/>
    <mergeCell ref="C27:I27"/>
    <mergeCell ref="K4:P4"/>
    <mergeCell ref="B1:C1"/>
    <mergeCell ref="C2:D2"/>
    <mergeCell ref="H18:K18"/>
    <mergeCell ref="M17:M18"/>
    <mergeCell ref="N17:N18"/>
    <mergeCell ref="E20:G20"/>
    <mergeCell ref="H20:Q20"/>
    <mergeCell ref="D10:P10"/>
    <mergeCell ref="E6:E7"/>
    <mergeCell ref="F6:F7"/>
    <mergeCell ref="G6:G7"/>
    <mergeCell ref="H6:H7"/>
    <mergeCell ref="I6:I7"/>
    <mergeCell ref="C35:R40"/>
    <mergeCell ref="I30:Q30"/>
    <mergeCell ref="C23:D23"/>
    <mergeCell ref="C20:D20"/>
    <mergeCell ref="C5:D5"/>
    <mergeCell ref="C6:C8"/>
    <mergeCell ref="C9:D9"/>
    <mergeCell ref="E13:P13"/>
    <mergeCell ref="C17:D17"/>
    <mergeCell ref="E17:E18"/>
    <mergeCell ref="F17:F18"/>
    <mergeCell ref="G17:G18"/>
    <mergeCell ref="H17:K17"/>
    <mergeCell ref="L17:L18"/>
    <mergeCell ref="O17:Q18"/>
    <mergeCell ref="C18:D18"/>
  </mergeCells>
  <phoneticPr fontId="2"/>
  <dataValidations count="2">
    <dataValidation type="list" allowBlank="1" showInputMessage="1" showErrorMessage="1" sqref="D13 P3">
      <formula1>$U$5:$AF$5</formula1>
    </dataValidation>
    <dataValidation type="list" showInputMessage="1" showErrorMessage="1" sqref="D6">
      <formula1>"ア　2019年度分,ア　2018年度分"</formula1>
    </dataValidation>
  </dataValidations>
  <pageMargins left="0.39370078740157483" right="0.19685039370078736" top="0.39370078740157483" bottom="0.35433070866141736" header="0.31496062992125984" footer="0.35433070866141736"/>
  <pageSetup paperSize="9"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AG1233"/>
  <sheetViews>
    <sheetView view="pageBreakPreview" zoomScaleNormal="115" zoomScaleSheetLayoutView="100" workbookViewId="0">
      <selection activeCell="E6" sqref="E6:E7"/>
    </sheetView>
  </sheetViews>
  <sheetFormatPr defaultColWidth="1.625" defaultRowHeight="13.5" x14ac:dyDescent="0.15"/>
  <cols>
    <col min="1" max="2" width="2.125" style="27" customWidth="1"/>
    <col min="3" max="3" width="10" style="27" customWidth="1"/>
    <col min="4" max="4" width="14.625" style="27" customWidth="1"/>
    <col min="5" max="17" width="6.5" style="27" customWidth="1"/>
    <col min="18" max="20" width="2.125" style="27" customWidth="1"/>
    <col min="21" max="29" width="5" style="1" bestFit="1" customWidth="1"/>
    <col min="30" max="32" width="6.375" style="1" bestFit="1" customWidth="1"/>
    <col min="33" max="94" width="2.125" style="27" customWidth="1"/>
    <col min="95" max="16384" width="1.625" style="27"/>
  </cols>
  <sheetData>
    <row r="1" spans="1:33" ht="18" customHeight="1" x14ac:dyDescent="0.15">
      <c r="A1" s="1"/>
      <c r="B1" s="927" t="s">
        <v>161</v>
      </c>
      <c r="C1" s="927"/>
      <c r="D1" s="1"/>
    </row>
    <row r="2" spans="1:33" ht="18" customHeight="1" x14ac:dyDescent="0.15">
      <c r="A2" s="1"/>
      <c r="B2" s="2"/>
      <c r="C2" s="928" t="s">
        <v>165</v>
      </c>
      <c r="D2" s="928"/>
      <c r="E2" s="46" t="s">
        <v>162</v>
      </c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U2" s="27"/>
      <c r="AG2" s="1"/>
    </row>
    <row r="3" spans="1:33" ht="18" customHeight="1" x14ac:dyDescent="0.15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33" ht="18" customHeight="1" x14ac:dyDescent="0.15">
      <c r="B4" s="28"/>
      <c r="C4" s="29" t="s">
        <v>17</v>
      </c>
      <c r="D4" s="28"/>
      <c r="E4" s="28"/>
      <c r="F4" s="28"/>
      <c r="G4" s="28"/>
      <c r="H4" s="28"/>
      <c r="I4" s="28"/>
      <c r="J4" s="28"/>
      <c r="K4" s="926" t="s">
        <v>242</v>
      </c>
      <c r="L4" s="926"/>
      <c r="M4" s="926"/>
      <c r="N4" s="926"/>
      <c r="O4" s="926"/>
      <c r="P4" s="926"/>
      <c r="Q4" s="28"/>
    </row>
    <row r="5" spans="1:33" ht="30" customHeight="1" x14ac:dyDescent="0.15">
      <c r="B5" s="28"/>
      <c r="C5" s="975" t="s">
        <v>11</v>
      </c>
      <c r="D5" s="976"/>
      <c r="E5" s="83">
        <v>1</v>
      </c>
      <c r="F5" s="45">
        <v>2</v>
      </c>
      <c r="G5" s="45">
        <v>3</v>
      </c>
      <c r="H5" s="45">
        <v>4</v>
      </c>
      <c r="I5" s="45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5">
        <v>11</v>
      </c>
      <c r="P5" s="44">
        <v>12</v>
      </c>
      <c r="Q5" s="44" t="s">
        <v>16</v>
      </c>
      <c r="U5" s="77">
        <v>1</v>
      </c>
      <c r="V5" s="77">
        <v>2</v>
      </c>
      <c r="W5" s="77">
        <v>3</v>
      </c>
      <c r="X5" s="77">
        <v>4</v>
      </c>
      <c r="Y5" s="77">
        <v>5</v>
      </c>
      <c r="Z5" s="77">
        <v>6</v>
      </c>
      <c r="AA5" s="77">
        <v>7</v>
      </c>
      <c r="AB5" s="77">
        <v>8</v>
      </c>
      <c r="AC5" s="77">
        <v>9</v>
      </c>
      <c r="AD5" s="77">
        <v>10</v>
      </c>
      <c r="AE5" s="77">
        <v>11</v>
      </c>
      <c r="AF5" s="77">
        <v>12</v>
      </c>
    </row>
    <row r="6" spans="1:33" s="37" customFormat="1" ht="18" customHeight="1" x14ac:dyDescent="0.15">
      <c r="B6" s="41"/>
      <c r="C6" s="977" t="s">
        <v>15</v>
      </c>
      <c r="D6" s="213" t="s">
        <v>234</v>
      </c>
      <c r="E6" s="938"/>
      <c r="F6" s="940"/>
      <c r="G6" s="940"/>
      <c r="H6" s="940"/>
      <c r="I6" s="940"/>
      <c r="J6" s="940"/>
      <c r="K6" s="940"/>
      <c r="L6" s="940"/>
      <c r="M6" s="940"/>
      <c r="N6" s="940"/>
      <c r="O6" s="940"/>
      <c r="P6" s="942"/>
      <c r="Q6" s="972">
        <f>SUM(E6:P6)</f>
        <v>0</v>
      </c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3" s="37" customFormat="1" ht="18" customHeight="1" x14ac:dyDescent="0.15">
      <c r="B7" s="41"/>
      <c r="C7" s="977"/>
      <c r="D7" s="212" t="s">
        <v>236</v>
      </c>
      <c r="E7" s="939"/>
      <c r="F7" s="941"/>
      <c r="G7" s="941"/>
      <c r="H7" s="941"/>
      <c r="I7" s="941"/>
      <c r="J7" s="941"/>
      <c r="K7" s="941"/>
      <c r="L7" s="941"/>
      <c r="M7" s="941"/>
      <c r="N7" s="941"/>
      <c r="O7" s="941"/>
      <c r="P7" s="943"/>
      <c r="Q7" s="973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</row>
    <row r="8" spans="1:33" s="37" customFormat="1" ht="36" customHeight="1" x14ac:dyDescent="0.15">
      <c r="B8" s="41"/>
      <c r="C8" s="978"/>
      <c r="D8" s="214" t="s">
        <v>23</v>
      </c>
      <c r="E8" s="219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1"/>
      <c r="Q8" s="42">
        <f>SUM(E8:P8)</f>
        <v>0</v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</row>
    <row r="9" spans="1:33" s="37" customFormat="1" ht="30" customHeight="1" x14ac:dyDescent="0.15">
      <c r="B9" s="41"/>
      <c r="C9" s="968" t="s">
        <v>13</v>
      </c>
      <c r="D9" s="969"/>
      <c r="E9" s="84" t="e">
        <f t="shared" ref="E9:P9" si="0">(E8/E6-1)*100</f>
        <v>#DIV/0!</v>
      </c>
      <c r="F9" s="40" t="e">
        <f t="shared" si="0"/>
        <v>#DIV/0!</v>
      </c>
      <c r="G9" s="40" t="e">
        <f t="shared" si="0"/>
        <v>#DIV/0!</v>
      </c>
      <c r="H9" s="40" t="e">
        <f t="shared" si="0"/>
        <v>#DIV/0!</v>
      </c>
      <c r="I9" s="40" t="e">
        <f t="shared" si="0"/>
        <v>#DIV/0!</v>
      </c>
      <c r="J9" s="40" t="e">
        <f t="shared" si="0"/>
        <v>#DIV/0!</v>
      </c>
      <c r="K9" s="40" t="e">
        <f t="shared" si="0"/>
        <v>#DIV/0!</v>
      </c>
      <c r="L9" s="40" t="e">
        <f t="shared" si="0"/>
        <v>#DIV/0!</v>
      </c>
      <c r="M9" s="40" t="e">
        <f t="shared" si="0"/>
        <v>#DIV/0!</v>
      </c>
      <c r="N9" s="40" t="e">
        <f t="shared" si="0"/>
        <v>#DIV/0!</v>
      </c>
      <c r="O9" s="40" t="e">
        <f t="shared" si="0"/>
        <v>#DIV/0!</v>
      </c>
      <c r="P9" s="39" t="e">
        <f t="shared" si="0"/>
        <v>#DIV/0!</v>
      </c>
      <c r="Q9" s="38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</row>
    <row r="10" spans="1:33" s="28" customFormat="1" ht="18" customHeight="1" x14ac:dyDescent="0.15">
      <c r="D10" s="974" t="s">
        <v>235</v>
      </c>
      <c r="E10" s="974"/>
      <c r="F10" s="974"/>
      <c r="G10" s="974"/>
      <c r="H10" s="974"/>
      <c r="I10" s="974"/>
      <c r="J10" s="974"/>
      <c r="K10" s="974"/>
      <c r="L10" s="974"/>
      <c r="M10" s="974"/>
      <c r="N10" s="974"/>
      <c r="O10" s="974"/>
      <c r="P10" s="974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3" s="28" customFormat="1" ht="18" customHeight="1" x14ac:dyDescent="0.15"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3" s="28" customFormat="1" ht="18" customHeight="1" x14ac:dyDescent="0.15">
      <c r="C12" s="29" t="s">
        <v>12</v>
      </c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3" s="28" customFormat="1" ht="30" customHeight="1" x14ac:dyDescent="0.15">
      <c r="C13" s="36" t="s">
        <v>11</v>
      </c>
      <c r="D13" s="12"/>
      <c r="E13" s="970" t="s">
        <v>10</v>
      </c>
      <c r="F13" s="971"/>
      <c r="G13" s="971"/>
      <c r="H13" s="971"/>
      <c r="I13" s="971"/>
      <c r="J13" s="971"/>
      <c r="K13" s="971"/>
      <c r="L13" s="971"/>
      <c r="M13" s="971"/>
      <c r="N13" s="971"/>
      <c r="O13" s="971"/>
      <c r="P13" s="971"/>
      <c r="Q13" s="35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3" s="28" customFormat="1" ht="30" customHeight="1" x14ac:dyDescent="0.15">
      <c r="C14" s="34" t="s">
        <v>9</v>
      </c>
      <c r="D14" s="33" t="e">
        <f>IF(HLOOKUP(D13,E5:P9,5,0)&lt;=-50,"〇","×")</f>
        <v>#N/A</v>
      </c>
      <c r="E14" s="32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3" s="28" customFormat="1" ht="18" customHeight="1" x14ac:dyDescent="0.15"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3" s="28" customFormat="1" ht="18" customHeight="1" x14ac:dyDescent="0.15">
      <c r="C16" s="29" t="s">
        <v>8</v>
      </c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3:32" s="28" customFormat="1" ht="30" customHeight="1" x14ac:dyDescent="0.15">
      <c r="C17" s="951" t="s">
        <v>238</v>
      </c>
      <c r="D17" s="952"/>
      <c r="E17" s="953" t="s">
        <v>20</v>
      </c>
      <c r="F17" s="965" t="s">
        <v>22</v>
      </c>
      <c r="G17" s="953" t="s">
        <v>21</v>
      </c>
      <c r="H17" s="951" t="str">
        <f>D13&amp;"月の売上高"&amp;CHAR(10)&amp;"（２の営業月の売上高）"</f>
        <v>月の売上高
（２の営業月の売上高）</v>
      </c>
      <c r="I17" s="966"/>
      <c r="J17" s="966"/>
      <c r="K17" s="967"/>
      <c r="L17" s="953" t="s">
        <v>20</v>
      </c>
      <c r="M17" s="965">
        <v>6</v>
      </c>
      <c r="N17" s="953" t="s">
        <v>19</v>
      </c>
      <c r="O17" s="954" t="e">
        <f>C18/2-H18*6</f>
        <v>#N/A</v>
      </c>
      <c r="P17" s="955"/>
      <c r="Q17" s="956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3:32" s="28" customFormat="1" ht="30" customHeight="1" x14ac:dyDescent="0.15">
      <c r="C18" s="960">
        <f>SUM(E6:P6)</f>
        <v>0</v>
      </c>
      <c r="D18" s="961"/>
      <c r="E18" s="953"/>
      <c r="F18" s="953"/>
      <c r="G18" s="953"/>
      <c r="H18" s="962" t="e">
        <f>HLOOKUP(D13,E5:P8,4,0)</f>
        <v>#N/A</v>
      </c>
      <c r="I18" s="963"/>
      <c r="J18" s="963"/>
      <c r="K18" s="964"/>
      <c r="L18" s="953"/>
      <c r="M18" s="953"/>
      <c r="N18" s="953"/>
      <c r="O18" s="957"/>
      <c r="P18" s="958"/>
      <c r="Q18" s="959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3:32" s="28" customFormat="1" ht="18" customHeight="1" x14ac:dyDescent="0.15"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3:32" s="28" customFormat="1" ht="30" customHeight="1" x14ac:dyDescent="0.15">
      <c r="C20" s="946" t="s">
        <v>2</v>
      </c>
      <c r="D20" s="947"/>
      <c r="E20" s="948" t="e">
        <f>ROUNDDOWN(MIN(200,O17),-1)</f>
        <v>#N/A</v>
      </c>
      <c r="F20" s="949"/>
      <c r="G20" s="950"/>
      <c r="H20" s="944" t="s">
        <v>1</v>
      </c>
      <c r="I20" s="945"/>
      <c r="J20" s="945"/>
      <c r="K20" s="945"/>
      <c r="L20" s="945"/>
      <c r="M20" s="945"/>
      <c r="N20" s="945"/>
      <c r="O20" s="945"/>
      <c r="P20" s="945"/>
      <c r="Q20" s="945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3:32" s="28" customFormat="1" ht="18" customHeight="1" thickBot="1" x14ac:dyDescent="0.2"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3:32" s="2" customFormat="1" ht="36" customHeight="1" x14ac:dyDescent="0.15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3:32" s="2" customFormat="1" ht="18" customHeight="1" x14ac:dyDescent="0.15">
      <c r="C23" s="899" t="s">
        <v>0</v>
      </c>
      <c r="D23" s="899"/>
    </row>
    <row r="24" spans="3:32" s="2" customFormat="1" ht="31.5" customHeight="1" x14ac:dyDescent="0.15">
      <c r="C24" s="5"/>
      <c r="D24" s="5"/>
      <c r="N24" s="5"/>
      <c r="O24" s="5"/>
      <c r="P24" s="5"/>
      <c r="Q24" s="5"/>
    </row>
    <row r="25" spans="3:32" s="2" customFormat="1" ht="24.95" customHeight="1" x14ac:dyDescent="0.15">
      <c r="C25" s="2" t="s">
        <v>61</v>
      </c>
      <c r="N25" s="5"/>
      <c r="O25" s="5"/>
      <c r="P25" s="5"/>
      <c r="Q25" s="5"/>
    </row>
    <row r="26" spans="3:32" s="2" customFormat="1" ht="24.95" customHeight="1" x14ac:dyDescent="0.15">
      <c r="N26" s="5"/>
      <c r="O26" s="5"/>
      <c r="P26" s="5"/>
      <c r="Q26" s="5"/>
    </row>
    <row r="27" spans="3:32" s="2" customFormat="1" ht="24.95" customHeight="1" x14ac:dyDescent="0.15">
      <c r="C27" s="925" t="s">
        <v>158</v>
      </c>
      <c r="D27" s="925"/>
      <c r="E27" s="925"/>
      <c r="F27" s="925"/>
      <c r="G27" s="925"/>
      <c r="H27" s="925"/>
      <c r="I27" s="925"/>
      <c r="N27" s="5"/>
      <c r="O27" s="5"/>
      <c r="P27" s="5"/>
      <c r="Q27" s="5"/>
    </row>
    <row r="28" spans="3:32" s="2" customFormat="1" ht="24.95" customHeight="1" x14ac:dyDescent="0.15">
      <c r="N28" s="5"/>
      <c r="O28" s="5"/>
      <c r="P28" s="5"/>
      <c r="Q28" s="5"/>
    </row>
    <row r="29" spans="3:32" s="2" customFormat="1" ht="24.95" customHeight="1" x14ac:dyDescent="0.15">
      <c r="C29" s="3"/>
      <c r="D29" s="5"/>
      <c r="N29" s="5"/>
      <c r="O29" s="5"/>
      <c r="P29" s="5"/>
      <c r="Q29" s="5"/>
    </row>
    <row r="30" spans="3:32" s="2" customFormat="1" ht="24.95" customHeight="1" x14ac:dyDescent="0.15">
      <c r="D30" s="95"/>
      <c r="E30" s="95"/>
      <c r="F30" s="95"/>
      <c r="G30" s="95"/>
      <c r="H30" s="95"/>
      <c r="I30" s="898" t="s">
        <v>63</v>
      </c>
      <c r="J30" s="898"/>
      <c r="K30" s="898"/>
      <c r="L30" s="898"/>
      <c r="M30" s="898"/>
      <c r="N30" s="898"/>
      <c r="O30" s="898"/>
      <c r="P30" s="898"/>
      <c r="Q30" s="898"/>
    </row>
    <row r="31" spans="3:32" s="2" customFormat="1" ht="24.95" customHeight="1" x14ac:dyDescent="0.15">
      <c r="D31" s="95"/>
      <c r="E31" s="95"/>
      <c r="F31" s="95"/>
      <c r="G31" s="95"/>
      <c r="H31" s="95"/>
      <c r="I31" s="95"/>
      <c r="J31" s="99"/>
      <c r="K31" s="99"/>
      <c r="L31" s="99"/>
      <c r="M31" s="99"/>
      <c r="N31" s="99"/>
      <c r="O31" s="99"/>
      <c r="P31" s="99"/>
      <c r="Q31" s="99"/>
    </row>
    <row r="32" spans="3:32" s="2" customFormat="1" ht="24.95" customHeight="1" x14ac:dyDescent="0.15">
      <c r="D32" s="95"/>
      <c r="E32" s="95"/>
      <c r="F32" s="95"/>
      <c r="G32" s="95"/>
      <c r="H32" s="95"/>
      <c r="I32" s="95"/>
      <c r="J32" s="99"/>
      <c r="K32" s="99"/>
      <c r="L32" s="99"/>
      <c r="M32" s="99"/>
      <c r="N32" s="99"/>
      <c r="O32" s="99"/>
      <c r="P32" s="99"/>
      <c r="Q32" s="99"/>
    </row>
    <row r="33" spans="1:32" s="2" customFormat="1" ht="24.95" customHeight="1" x14ac:dyDescent="0.15">
      <c r="D33" s="95"/>
      <c r="E33" s="95"/>
      <c r="F33" s="95"/>
      <c r="G33" s="95"/>
      <c r="H33" s="95"/>
      <c r="I33" s="95"/>
      <c r="J33" s="99"/>
      <c r="K33" s="99"/>
      <c r="L33" s="99"/>
      <c r="M33" s="99"/>
      <c r="N33" s="99"/>
      <c r="O33" s="99"/>
      <c r="P33" s="99"/>
      <c r="Q33" s="99"/>
    </row>
    <row r="34" spans="1:32" s="2" customFormat="1" ht="24.95" customHeight="1" x14ac:dyDescent="0.15">
      <c r="C34" s="96"/>
      <c r="D34" s="97"/>
      <c r="E34" s="97"/>
      <c r="F34" s="97"/>
      <c r="G34" s="97"/>
      <c r="H34" s="97"/>
      <c r="I34" s="97"/>
      <c r="J34" s="97"/>
      <c r="K34" s="5"/>
      <c r="L34" s="5"/>
      <c r="M34" s="5"/>
      <c r="N34" s="5"/>
    </row>
    <row r="35" spans="1:32" s="2" customFormat="1" ht="24.95" customHeight="1" x14ac:dyDescent="0.15">
      <c r="A35" s="4"/>
      <c r="B35" s="98"/>
      <c r="C35" s="897" t="s">
        <v>62</v>
      </c>
      <c r="D35" s="897"/>
      <c r="E35" s="897"/>
      <c r="F35" s="897"/>
      <c r="G35" s="897"/>
      <c r="H35" s="897"/>
      <c r="I35" s="897"/>
      <c r="J35" s="897"/>
      <c r="K35" s="897"/>
      <c r="L35" s="897"/>
      <c r="M35" s="897"/>
      <c r="N35" s="897"/>
      <c r="O35" s="897"/>
      <c r="P35" s="897"/>
      <c r="Q35" s="897"/>
      <c r="R35" s="897"/>
    </row>
    <row r="36" spans="1:32" s="2" customFormat="1" ht="24.95" customHeight="1" x14ac:dyDescent="0.15">
      <c r="C36" s="897"/>
      <c r="D36" s="897"/>
      <c r="E36" s="897"/>
      <c r="F36" s="897"/>
      <c r="G36" s="897"/>
      <c r="H36" s="897"/>
      <c r="I36" s="897"/>
      <c r="J36" s="897"/>
      <c r="K36" s="897"/>
      <c r="L36" s="897"/>
      <c r="M36" s="897"/>
      <c r="N36" s="897"/>
      <c r="O36" s="897"/>
      <c r="P36" s="897"/>
      <c r="Q36" s="897"/>
      <c r="R36" s="897"/>
    </row>
    <row r="37" spans="1:32" s="2" customFormat="1" ht="24.95" customHeight="1" x14ac:dyDescent="0.15">
      <c r="C37" s="897"/>
      <c r="D37" s="897"/>
      <c r="E37" s="897"/>
      <c r="F37" s="897"/>
      <c r="G37" s="897"/>
      <c r="H37" s="897"/>
      <c r="I37" s="897"/>
      <c r="J37" s="897"/>
      <c r="K37" s="897"/>
      <c r="L37" s="897"/>
      <c r="M37" s="897"/>
      <c r="N37" s="897"/>
      <c r="O37" s="897"/>
      <c r="P37" s="897"/>
      <c r="Q37" s="897"/>
      <c r="R37" s="897"/>
    </row>
    <row r="38" spans="1:32" s="2" customFormat="1" ht="24.95" customHeight="1" x14ac:dyDescent="0.15">
      <c r="C38" s="897"/>
      <c r="D38" s="897"/>
      <c r="E38" s="897"/>
      <c r="F38" s="897"/>
      <c r="G38" s="897"/>
      <c r="H38" s="897"/>
      <c r="I38" s="897"/>
      <c r="J38" s="897"/>
      <c r="K38" s="897"/>
      <c r="L38" s="897"/>
      <c r="M38" s="897"/>
      <c r="N38" s="897"/>
      <c r="O38" s="897"/>
      <c r="P38" s="897"/>
      <c r="Q38" s="897"/>
      <c r="R38" s="897"/>
    </row>
    <row r="39" spans="1:32" s="2" customFormat="1" ht="24.95" customHeight="1" x14ac:dyDescent="0.15">
      <c r="C39" s="897"/>
      <c r="D39" s="897"/>
      <c r="E39" s="897"/>
      <c r="F39" s="897"/>
      <c r="G39" s="897"/>
      <c r="H39" s="897"/>
      <c r="I39" s="897"/>
      <c r="J39" s="897"/>
      <c r="K39" s="897"/>
      <c r="L39" s="897"/>
      <c r="M39" s="897"/>
      <c r="N39" s="897"/>
      <c r="O39" s="897"/>
      <c r="P39" s="897"/>
      <c r="Q39" s="897"/>
      <c r="R39" s="897"/>
    </row>
    <row r="40" spans="1:32" s="2" customFormat="1" ht="24.95" customHeight="1" x14ac:dyDescent="0.15">
      <c r="C40" s="897"/>
      <c r="D40" s="897"/>
      <c r="E40" s="897"/>
      <c r="F40" s="897"/>
      <c r="G40" s="897"/>
      <c r="H40" s="897"/>
      <c r="I40" s="897"/>
      <c r="J40" s="897"/>
      <c r="K40" s="897"/>
      <c r="L40" s="897"/>
      <c r="M40" s="897"/>
      <c r="N40" s="897"/>
      <c r="O40" s="897"/>
      <c r="P40" s="897"/>
      <c r="Q40" s="897"/>
      <c r="R40" s="897"/>
    </row>
    <row r="41" spans="1:32" s="2" customFormat="1" ht="24.95" customHeight="1" x14ac:dyDescent="0.15"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</row>
    <row r="42" spans="1:32" s="2" customFormat="1" ht="24.95" customHeight="1" x14ac:dyDescent="0.15"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</row>
    <row r="43" spans="1:32" s="2" customFormat="1" ht="24.95" customHeight="1" x14ac:dyDescent="0.15"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</row>
    <row r="44" spans="1:32" s="28" customFormat="1" ht="18" customHeight="1" x14ac:dyDescent="0.15"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s="28" customFormat="1" ht="18" customHeight="1" x14ac:dyDescent="0.15"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s="28" customFormat="1" ht="18" customHeight="1" x14ac:dyDescent="0.15"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s="28" customFormat="1" ht="18" customHeight="1" x14ac:dyDescent="0.15"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s="28" customFormat="1" ht="18" customHeight="1" x14ac:dyDescent="0.15"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21:32" s="28" customFormat="1" ht="18" customHeight="1" x14ac:dyDescent="0.15"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21:32" s="28" customFormat="1" ht="18" customHeight="1" x14ac:dyDescent="0.15"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21:32" s="28" customFormat="1" ht="18" customHeight="1" x14ac:dyDescent="0.15"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21:32" s="28" customFormat="1" ht="17.25" customHeight="1" x14ac:dyDescent="0.15"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21:32" s="28" customFormat="1" ht="17.25" customHeight="1" x14ac:dyDescent="0.15"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21:32" s="28" customFormat="1" ht="17.25" customHeight="1" x14ac:dyDescent="0.15"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21:32" s="28" customFormat="1" ht="17.25" customHeight="1" x14ac:dyDescent="0.15"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21:32" s="28" customFormat="1" ht="17.25" customHeight="1" x14ac:dyDescent="0.15"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21:32" s="28" customFormat="1" ht="17.25" customHeight="1" x14ac:dyDescent="0.15"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21:32" s="28" customFormat="1" ht="17.25" customHeight="1" x14ac:dyDescent="0.15"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21:32" s="28" customFormat="1" ht="17.25" customHeight="1" x14ac:dyDescent="0.15"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21:32" s="28" customFormat="1" ht="17.25" customHeight="1" x14ac:dyDescent="0.15"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21:32" s="28" customFormat="1" ht="17.25" customHeight="1" x14ac:dyDescent="0.15"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21:32" s="28" customFormat="1" ht="17.25" customHeight="1" x14ac:dyDescent="0.15"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21:32" s="28" customFormat="1" ht="17.25" customHeight="1" x14ac:dyDescent="0.15"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21:32" s="28" customFormat="1" ht="17.25" customHeight="1" x14ac:dyDescent="0.15"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21:32" s="28" customFormat="1" ht="17.25" customHeight="1" x14ac:dyDescent="0.15"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21:32" s="28" customFormat="1" ht="17.25" customHeight="1" x14ac:dyDescent="0.15"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21:32" s="28" customFormat="1" ht="17.25" customHeight="1" x14ac:dyDescent="0.15"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21:32" s="28" customFormat="1" ht="17.25" customHeight="1" x14ac:dyDescent="0.15"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21:32" s="28" customFormat="1" ht="17.25" customHeight="1" x14ac:dyDescent="0.15"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21:32" s="28" customFormat="1" ht="17.25" customHeight="1" x14ac:dyDescent="0.15"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21:32" s="28" customFormat="1" ht="17.25" customHeight="1" x14ac:dyDescent="0.15"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21:32" s="28" customFormat="1" ht="17.25" customHeight="1" x14ac:dyDescent="0.15"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21:32" s="28" customFormat="1" ht="17.25" customHeight="1" x14ac:dyDescent="0.15"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21:32" s="28" customFormat="1" ht="17.25" customHeight="1" x14ac:dyDescent="0.15"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21:32" s="28" customFormat="1" ht="17.25" customHeight="1" x14ac:dyDescent="0.15"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21:32" s="28" customFormat="1" ht="17.25" customHeight="1" x14ac:dyDescent="0.15"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21:32" s="28" customFormat="1" ht="17.25" customHeight="1" x14ac:dyDescent="0.15"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21:32" s="28" customFormat="1" ht="17.25" customHeight="1" x14ac:dyDescent="0.15"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21:32" s="28" customFormat="1" ht="17.25" customHeight="1" x14ac:dyDescent="0.15"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21:32" s="28" customFormat="1" ht="17.25" customHeight="1" x14ac:dyDescent="0.15"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21:32" s="28" customFormat="1" ht="17.25" customHeight="1" x14ac:dyDescent="0.15"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21:32" s="28" customFormat="1" ht="17.25" customHeight="1" x14ac:dyDescent="0.15"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21:32" s="28" customFormat="1" ht="17.25" customHeight="1" x14ac:dyDescent="0.15"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21:32" s="28" customFormat="1" ht="17.25" customHeight="1" x14ac:dyDescent="0.15"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21:32" s="28" customFormat="1" ht="17.25" customHeight="1" x14ac:dyDescent="0.15"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21:32" s="28" customFormat="1" ht="17.25" customHeight="1" x14ac:dyDescent="0.15"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21:32" s="28" customFormat="1" ht="17.25" customHeight="1" x14ac:dyDescent="0.15"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21:32" s="28" customFormat="1" ht="17.25" customHeight="1" x14ac:dyDescent="0.15"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21:32" s="28" customFormat="1" ht="17.25" customHeight="1" x14ac:dyDescent="0.15"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21:32" s="28" customFormat="1" ht="17.25" customHeight="1" x14ac:dyDescent="0.15"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21:32" s="28" customFormat="1" ht="17.25" customHeight="1" x14ac:dyDescent="0.15"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21:32" s="28" customFormat="1" ht="17.25" customHeight="1" x14ac:dyDescent="0.15"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21:32" s="28" customFormat="1" ht="17.25" customHeight="1" x14ac:dyDescent="0.15"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21:32" s="28" customFormat="1" ht="17.25" customHeight="1" x14ac:dyDescent="0.15"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21:32" s="28" customFormat="1" ht="17.25" customHeight="1" x14ac:dyDescent="0.15"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21:32" s="28" customFormat="1" ht="17.25" customHeight="1" x14ac:dyDescent="0.15"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21:32" s="28" customFormat="1" ht="17.25" customHeight="1" x14ac:dyDescent="0.15"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21:32" s="28" customFormat="1" ht="17.25" customHeight="1" x14ac:dyDescent="0.15"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21:32" s="28" customFormat="1" ht="17.25" customHeight="1" x14ac:dyDescent="0.15"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21:32" s="28" customFormat="1" ht="17.25" customHeight="1" x14ac:dyDescent="0.15"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21:32" s="28" customFormat="1" ht="17.25" customHeight="1" x14ac:dyDescent="0.15"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21:32" s="28" customFormat="1" ht="17.25" customHeight="1" x14ac:dyDescent="0.15"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21:32" s="28" customFormat="1" ht="17.25" customHeight="1" x14ac:dyDescent="0.15"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21:32" s="28" customFormat="1" ht="17.25" customHeight="1" x14ac:dyDescent="0.15"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21:32" s="28" customFormat="1" ht="17.25" customHeight="1" x14ac:dyDescent="0.15"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21:32" s="28" customFormat="1" ht="17.25" customHeight="1" x14ac:dyDescent="0.15"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21:32" s="28" customFormat="1" ht="17.25" customHeight="1" x14ac:dyDescent="0.15"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21:32" s="28" customFormat="1" ht="17.25" customHeight="1" x14ac:dyDescent="0.15"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21:32" s="28" customFormat="1" ht="17.25" customHeight="1" x14ac:dyDescent="0.15"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21:32" s="28" customFormat="1" ht="17.25" customHeight="1" x14ac:dyDescent="0.15"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21:32" s="28" customFormat="1" ht="17.25" customHeight="1" x14ac:dyDescent="0.15"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21:32" s="28" customFormat="1" ht="17.25" customHeight="1" x14ac:dyDescent="0.15"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21:32" s="28" customFormat="1" ht="17.25" customHeight="1" x14ac:dyDescent="0.15"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21:32" s="28" customFormat="1" ht="17.25" customHeight="1" x14ac:dyDescent="0.15"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21:32" s="28" customFormat="1" ht="17.25" customHeight="1" x14ac:dyDescent="0.15"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21:32" s="28" customFormat="1" ht="17.25" customHeight="1" x14ac:dyDescent="0.15"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21:32" s="28" customFormat="1" ht="17.25" customHeight="1" x14ac:dyDescent="0.15"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21:32" s="28" customFormat="1" ht="17.25" customHeight="1" x14ac:dyDescent="0.15"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21:32" s="28" customFormat="1" ht="17.25" customHeight="1" x14ac:dyDescent="0.15"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21:32" s="28" customFormat="1" ht="17.25" customHeight="1" x14ac:dyDescent="0.15"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21:32" s="28" customFormat="1" ht="17.25" customHeight="1" x14ac:dyDescent="0.15"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21:32" s="28" customFormat="1" ht="17.25" customHeight="1" x14ac:dyDescent="0.15"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21:32" s="28" customFormat="1" ht="17.25" customHeight="1" x14ac:dyDescent="0.15"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21:32" s="28" customFormat="1" ht="17.25" customHeight="1" x14ac:dyDescent="0.15"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21:32" s="28" customFormat="1" ht="17.25" customHeight="1" x14ac:dyDescent="0.15"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21:32" s="28" customFormat="1" ht="17.25" customHeight="1" x14ac:dyDescent="0.15"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21:32" s="28" customFormat="1" ht="17.25" customHeight="1" x14ac:dyDescent="0.15"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21:32" s="28" customFormat="1" ht="17.25" customHeight="1" x14ac:dyDescent="0.15"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21:32" s="28" customFormat="1" ht="17.25" customHeight="1" x14ac:dyDescent="0.15"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21:32" s="28" customFormat="1" ht="17.25" customHeight="1" x14ac:dyDescent="0.15"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21:32" s="28" customFormat="1" ht="17.25" customHeight="1" x14ac:dyDescent="0.15"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21:32" s="28" customFormat="1" ht="17.25" customHeight="1" x14ac:dyDescent="0.15"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21:32" s="28" customFormat="1" ht="17.25" customHeight="1" x14ac:dyDescent="0.15"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21:32" s="28" customFormat="1" ht="17.25" customHeight="1" x14ac:dyDescent="0.15"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21:32" s="28" customFormat="1" ht="17.25" customHeight="1" x14ac:dyDescent="0.15"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21:32" s="28" customFormat="1" ht="17.25" customHeight="1" x14ac:dyDescent="0.15"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21:32" s="28" customFormat="1" ht="17.25" customHeight="1" x14ac:dyDescent="0.15"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21:32" s="28" customFormat="1" ht="17.25" customHeight="1" x14ac:dyDescent="0.15"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21:32" s="28" customFormat="1" ht="17.25" customHeight="1" x14ac:dyDescent="0.15"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21:32" s="28" customFormat="1" ht="17.25" customHeight="1" x14ac:dyDescent="0.15"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21:32" s="28" customFormat="1" ht="17.25" customHeight="1" x14ac:dyDescent="0.15"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21:32" s="28" customFormat="1" ht="17.25" customHeight="1" x14ac:dyDescent="0.15"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21:32" s="28" customFormat="1" ht="17.25" customHeight="1" x14ac:dyDescent="0.15"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21:32" s="28" customFormat="1" ht="17.25" customHeight="1" x14ac:dyDescent="0.15"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21:32" s="28" customFormat="1" ht="17.25" customHeight="1" x14ac:dyDescent="0.15"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21:32" s="28" customFormat="1" ht="17.25" customHeight="1" x14ac:dyDescent="0.15"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21:32" s="28" customFormat="1" ht="17.25" customHeight="1" x14ac:dyDescent="0.15"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21:32" s="28" customFormat="1" ht="17.25" customHeight="1" x14ac:dyDescent="0.15"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21:32" s="28" customFormat="1" ht="17.25" customHeight="1" x14ac:dyDescent="0.15"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21:32" s="28" customFormat="1" ht="17.25" customHeight="1" x14ac:dyDescent="0.15"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21:32" s="28" customFormat="1" ht="17.25" customHeight="1" x14ac:dyDescent="0.15"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21:32" s="28" customFormat="1" ht="17.25" customHeight="1" x14ac:dyDescent="0.15"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21:32" s="28" customFormat="1" ht="17.25" customHeight="1" x14ac:dyDescent="0.15"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21:32" s="28" customFormat="1" ht="17.25" customHeight="1" x14ac:dyDescent="0.15"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21:32" s="28" customFormat="1" ht="17.25" customHeight="1" x14ac:dyDescent="0.15"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21:32" ht="17.25" customHeight="1" x14ac:dyDescent="0.15"/>
    <row r="157" spans="21:32" ht="17.25" customHeight="1" x14ac:dyDescent="0.15"/>
    <row r="158" spans="21:32" ht="17.25" customHeight="1" x14ac:dyDescent="0.15"/>
    <row r="159" spans="21:32" ht="17.25" customHeight="1" x14ac:dyDescent="0.15"/>
    <row r="160" spans="21:32" ht="17.25" customHeight="1" x14ac:dyDescent="0.15"/>
    <row r="161" ht="17.25" customHeight="1" x14ac:dyDescent="0.15"/>
    <row r="162" ht="17.25" customHeight="1" x14ac:dyDescent="0.15"/>
    <row r="163" ht="17.25" customHeight="1" x14ac:dyDescent="0.15"/>
    <row r="164" ht="17.25" customHeight="1" x14ac:dyDescent="0.15"/>
    <row r="165" ht="17.25" customHeight="1" x14ac:dyDescent="0.15"/>
    <row r="166" ht="17.25" customHeight="1" x14ac:dyDescent="0.15"/>
    <row r="167" ht="17.25" customHeight="1" x14ac:dyDescent="0.15"/>
    <row r="168" ht="17.25" customHeight="1" x14ac:dyDescent="0.15"/>
    <row r="169" ht="17.25" customHeight="1" x14ac:dyDescent="0.15"/>
    <row r="170" ht="17.25" customHeight="1" x14ac:dyDescent="0.15"/>
    <row r="171" ht="17.25" customHeight="1" x14ac:dyDescent="0.15"/>
    <row r="172" ht="17.25" customHeight="1" x14ac:dyDescent="0.15"/>
    <row r="173" ht="17.25" customHeight="1" x14ac:dyDescent="0.15"/>
    <row r="174" ht="17.25" customHeight="1" x14ac:dyDescent="0.15"/>
    <row r="175" ht="17.25" customHeight="1" x14ac:dyDescent="0.15"/>
    <row r="176" ht="17.25" customHeight="1" x14ac:dyDescent="0.15"/>
    <row r="177" ht="17.25" customHeight="1" x14ac:dyDescent="0.15"/>
    <row r="178" ht="17.25" customHeight="1" x14ac:dyDescent="0.15"/>
    <row r="179" ht="17.25" customHeight="1" x14ac:dyDescent="0.15"/>
    <row r="180" ht="17.25" customHeight="1" x14ac:dyDescent="0.15"/>
    <row r="181" ht="17.25" customHeight="1" x14ac:dyDescent="0.15"/>
    <row r="182" ht="17.25" customHeight="1" x14ac:dyDescent="0.15"/>
    <row r="183" ht="17.25" customHeight="1" x14ac:dyDescent="0.15"/>
    <row r="184" ht="17.25" customHeight="1" x14ac:dyDescent="0.15"/>
    <row r="185" ht="17.25" customHeight="1" x14ac:dyDescent="0.15"/>
    <row r="186" ht="17.25" customHeight="1" x14ac:dyDescent="0.15"/>
    <row r="187" ht="17.25" customHeight="1" x14ac:dyDescent="0.15"/>
    <row r="188" ht="17.25" customHeight="1" x14ac:dyDescent="0.15"/>
    <row r="189" ht="17.25" customHeight="1" x14ac:dyDescent="0.15"/>
    <row r="190" ht="17.25" customHeight="1" x14ac:dyDescent="0.15"/>
    <row r="191" ht="17.25" customHeight="1" x14ac:dyDescent="0.15"/>
    <row r="192" ht="17.25" customHeight="1" x14ac:dyDescent="0.15"/>
    <row r="193" ht="17.25" customHeight="1" x14ac:dyDescent="0.15"/>
    <row r="194" ht="17.25" customHeight="1" x14ac:dyDescent="0.15"/>
    <row r="195" ht="17.25" customHeight="1" x14ac:dyDescent="0.15"/>
    <row r="196" ht="17.25" customHeight="1" x14ac:dyDescent="0.15"/>
    <row r="197" ht="17.25" customHeight="1" x14ac:dyDescent="0.15"/>
    <row r="198" ht="17.25" customHeight="1" x14ac:dyDescent="0.15"/>
    <row r="199" ht="17.25" customHeight="1" x14ac:dyDescent="0.15"/>
    <row r="200" ht="17.25" customHeight="1" x14ac:dyDescent="0.15"/>
    <row r="201" ht="17.25" customHeight="1" x14ac:dyDescent="0.15"/>
    <row r="202" ht="17.25" customHeight="1" x14ac:dyDescent="0.15"/>
    <row r="203" ht="17.25" customHeight="1" x14ac:dyDescent="0.15"/>
    <row r="204" ht="17.25" customHeight="1" x14ac:dyDescent="0.15"/>
    <row r="205" ht="17.25" customHeight="1" x14ac:dyDescent="0.15"/>
    <row r="206" ht="17.25" customHeight="1" x14ac:dyDescent="0.15"/>
    <row r="207" ht="17.25" customHeight="1" x14ac:dyDescent="0.15"/>
    <row r="208" ht="17.25" customHeight="1" x14ac:dyDescent="0.15"/>
    <row r="209" ht="17.25" customHeight="1" x14ac:dyDescent="0.15"/>
    <row r="210" ht="17.25" customHeight="1" x14ac:dyDescent="0.15"/>
    <row r="211" ht="17.25" customHeight="1" x14ac:dyDescent="0.15"/>
    <row r="212" ht="17.25" customHeight="1" x14ac:dyDescent="0.15"/>
    <row r="213" ht="17.25" customHeight="1" x14ac:dyDescent="0.15"/>
    <row r="214" ht="17.25" customHeight="1" x14ac:dyDescent="0.15"/>
    <row r="215" ht="17.25" customHeight="1" x14ac:dyDescent="0.15"/>
    <row r="216" ht="17.25" customHeight="1" x14ac:dyDescent="0.15"/>
    <row r="217" ht="17.25" customHeight="1" x14ac:dyDescent="0.15"/>
    <row r="218" ht="17.25" customHeight="1" x14ac:dyDescent="0.15"/>
    <row r="219" ht="17.25" customHeight="1" x14ac:dyDescent="0.15"/>
    <row r="220" ht="17.25" customHeight="1" x14ac:dyDescent="0.15"/>
    <row r="221" ht="17.25" customHeight="1" x14ac:dyDescent="0.15"/>
    <row r="222" ht="17.25" customHeight="1" x14ac:dyDescent="0.15"/>
    <row r="223" ht="17.25" customHeight="1" x14ac:dyDescent="0.15"/>
    <row r="224" ht="17.25" customHeight="1" x14ac:dyDescent="0.15"/>
    <row r="225" ht="17.25" customHeight="1" x14ac:dyDescent="0.15"/>
    <row r="226" ht="17.25" customHeight="1" x14ac:dyDescent="0.15"/>
    <row r="227" ht="17.25" customHeight="1" x14ac:dyDescent="0.15"/>
    <row r="228" ht="17.25" customHeight="1" x14ac:dyDescent="0.15"/>
    <row r="229" ht="17.25" customHeight="1" x14ac:dyDescent="0.15"/>
    <row r="230" ht="17.25" customHeight="1" x14ac:dyDescent="0.15"/>
    <row r="231" ht="17.25" customHeight="1" x14ac:dyDescent="0.15"/>
    <row r="232" ht="17.25" customHeight="1" x14ac:dyDescent="0.15"/>
    <row r="233" ht="17.25" customHeight="1" x14ac:dyDescent="0.15"/>
    <row r="234" ht="17.25" customHeight="1" x14ac:dyDescent="0.15"/>
    <row r="235" ht="17.25" customHeight="1" x14ac:dyDescent="0.15"/>
    <row r="236" ht="17.25" customHeight="1" x14ac:dyDescent="0.15"/>
    <row r="237" ht="17.25" customHeight="1" x14ac:dyDescent="0.15"/>
    <row r="238" ht="17.25" customHeight="1" x14ac:dyDescent="0.15"/>
    <row r="239" ht="17.25" customHeight="1" x14ac:dyDescent="0.15"/>
    <row r="240" ht="17.25" customHeight="1" x14ac:dyDescent="0.15"/>
    <row r="241" ht="17.25" customHeight="1" x14ac:dyDescent="0.15"/>
    <row r="242" ht="17.25" customHeight="1" x14ac:dyDescent="0.15"/>
    <row r="243" ht="17.25" customHeight="1" x14ac:dyDescent="0.15"/>
    <row r="244" ht="17.25" customHeight="1" x14ac:dyDescent="0.15"/>
    <row r="245" ht="17.25" customHeight="1" x14ac:dyDescent="0.15"/>
    <row r="246" ht="17.25" customHeight="1" x14ac:dyDescent="0.15"/>
    <row r="247" ht="17.25" customHeight="1" x14ac:dyDescent="0.15"/>
    <row r="248" ht="17.25" customHeight="1" x14ac:dyDescent="0.15"/>
    <row r="249" ht="17.25" customHeight="1" x14ac:dyDescent="0.15"/>
    <row r="250" ht="17.25" customHeight="1" x14ac:dyDescent="0.15"/>
    <row r="251" ht="17.25" customHeight="1" x14ac:dyDescent="0.15"/>
    <row r="252" ht="17.25" customHeight="1" x14ac:dyDescent="0.15"/>
    <row r="253" ht="17.25" customHeight="1" x14ac:dyDescent="0.15"/>
    <row r="254" ht="17.25" customHeight="1" x14ac:dyDescent="0.15"/>
    <row r="255" ht="17.25" customHeight="1" x14ac:dyDescent="0.15"/>
    <row r="256" ht="17.25" customHeight="1" x14ac:dyDescent="0.15"/>
    <row r="257" ht="17.25" customHeight="1" x14ac:dyDescent="0.15"/>
    <row r="258" ht="17.25" customHeight="1" x14ac:dyDescent="0.15"/>
    <row r="259" ht="17.25" customHeight="1" x14ac:dyDescent="0.15"/>
    <row r="260" ht="17.25" customHeight="1" x14ac:dyDescent="0.15"/>
    <row r="261" ht="17.25" customHeight="1" x14ac:dyDescent="0.15"/>
    <row r="262" ht="17.25" customHeight="1" x14ac:dyDescent="0.15"/>
    <row r="263" ht="17.25" customHeight="1" x14ac:dyDescent="0.15"/>
    <row r="264" ht="17.25" customHeight="1" x14ac:dyDescent="0.15"/>
    <row r="265" ht="17.25" customHeight="1" x14ac:dyDescent="0.15"/>
    <row r="266" ht="17.25" customHeight="1" x14ac:dyDescent="0.15"/>
    <row r="267" ht="17.25" customHeight="1" x14ac:dyDescent="0.15"/>
    <row r="268" ht="17.25" customHeight="1" x14ac:dyDescent="0.15"/>
    <row r="269" ht="17.25" customHeight="1" x14ac:dyDescent="0.15"/>
    <row r="270" ht="17.25" customHeight="1" x14ac:dyDescent="0.15"/>
    <row r="271" ht="17.25" customHeight="1" x14ac:dyDescent="0.15"/>
    <row r="272" ht="17.25" customHeight="1" x14ac:dyDescent="0.15"/>
    <row r="273" ht="17.25" customHeight="1" x14ac:dyDescent="0.15"/>
    <row r="274" ht="17.25" customHeight="1" x14ac:dyDescent="0.15"/>
    <row r="275" ht="17.25" customHeight="1" x14ac:dyDescent="0.15"/>
    <row r="276" ht="17.25" customHeight="1" x14ac:dyDescent="0.15"/>
    <row r="277" ht="17.25" customHeight="1" x14ac:dyDescent="0.15"/>
    <row r="278" ht="17.25" customHeight="1" x14ac:dyDescent="0.15"/>
    <row r="279" ht="17.25" customHeight="1" x14ac:dyDescent="0.15"/>
    <row r="280" ht="17.25" customHeight="1" x14ac:dyDescent="0.15"/>
    <row r="281" ht="17.25" customHeight="1" x14ac:dyDescent="0.15"/>
    <row r="282" ht="17.25" customHeight="1" x14ac:dyDescent="0.15"/>
    <row r="283" ht="17.25" customHeight="1" x14ac:dyDescent="0.15"/>
    <row r="284" ht="17.25" customHeight="1" x14ac:dyDescent="0.15"/>
    <row r="285" ht="17.25" customHeight="1" x14ac:dyDescent="0.15"/>
    <row r="286" ht="17.25" customHeight="1" x14ac:dyDescent="0.15"/>
    <row r="287" ht="17.25" customHeight="1" x14ac:dyDescent="0.15"/>
    <row r="288" ht="17.25" customHeight="1" x14ac:dyDescent="0.15"/>
    <row r="289" ht="17.25" customHeight="1" x14ac:dyDescent="0.15"/>
    <row r="290" ht="17.25" customHeight="1" x14ac:dyDescent="0.15"/>
    <row r="291" ht="17.25" customHeight="1" x14ac:dyDescent="0.15"/>
    <row r="292" ht="17.25" customHeight="1" x14ac:dyDescent="0.15"/>
    <row r="293" ht="17.25" customHeight="1" x14ac:dyDescent="0.15"/>
    <row r="294" ht="17.25" customHeight="1" x14ac:dyDescent="0.15"/>
    <row r="295" ht="17.25" customHeight="1" x14ac:dyDescent="0.15"/>
    <row r="296" ht="17.25" customHeight="1" x14ac:dyDescent="0.15"/>
    <row r="297" ht="17.25" customHeight="1" x14ac:dyDescent="0.15"/>
    <row r="298" ht="17.25" customHeight="1" x14ac:dyDescent="0.15"/>
    <row r="299" ht="17.25" customHeight="1" x14ac:dyDescent="0.15"/>
    <row r="300" ht="17.25" customHeight="1" x14ac:dyDescent="0.15"/>
    <row r="301" ht="17.25" customHeight="1" x14ac:dyDescent="0.15"/>
    <row r="302" ht="17.25" customHeight="1" x14ac:dyDescent="0.15"/>
    <row r="303" ht="17.25" customHeight="1" x14ac:dyDescent="0.15"/>
    <row r="304" ht="17.25" customHeight="1" x14ac:dyDescent="0.15"/>
    <row r="305" ht="17.25" customHeight="1" x14ac:dyDescent="0.15"/>
    <row r="306" ht="17.25" customHeight="1" x14ac:dyDescent="0.15"/>
    <row r="307" ht="17.25" customHeight="1" x14ac:dyDescent="0.15"/>
    <row r="308" ht="17.25" customHeight="1" x14ac:dyDescent="0.15"/>
    <row r="309" ht="17.25" customHeight="1" x14ac:dyDescent="0.15"/>
    <row r="310" ht="17.25" customHeight="1" x14ac:dyDescent="0.15"/>
    <row r="311" ht="17.25" customHeight="1" x14ac:dyDescent="0.15"/>
    <row r="312" ht="17.25" customHeight="1" x14ac:dyDescent="0.15"/>
    <row r="313" ht="17.25" customHeight="1" x14ac:dyDescent="0.15"/>
    <row r="314" ht="17.25" customHeight="1" x14ac:dyDescent="0.15"/>
    <row r="315" ht="17.25" customHeight="1" x14ac:dyDescent="0.15"/>
    <row r="316" ht="17.25" customHeight="1" x14ac:dyDescent="0.15"/>
    <row r="317" ht="17.25" customHeight="1" x14ac:dyDescent="0.15"/>
    <row r="318" ht="17.25" customHeight="1" x14ac:dyDescent="0.15"/>
    <row r="319" ht="17.25" customHeight="1" x14ac:dyDescent="0.15"/>
    <row r="320" ht="17.25" customHeight="1" x14ac:dyDescent="0.15"/>
    <row r="321" ht="17.25" customHeight="1" x14ac:dyDescent="0.15"/>
    <row r="322" ht="17.25" customHeight="1" x14ac:dyDescent="0.15"/>
    <row r="323" ht="17.25" customHeight="1" x14ac:dyDescent="0.15"/>
    <row r="324" ht="17.25" customHeight="1" x14ac:dyDescent="0.15"/>
    <row r="325" ht="17.25" customHeight="1" x14ac:dyDescent="0.15"/>
    <row r="326" ht="17.25" customHeight="1" x14ac:dyDescent="0.15"/>
    <row r="327" ht="17.25" customHeight="1" x14ac:dyDescent="0.15"/>
    <row r="328" ht="17.25" customHeight="1" x14ac:dyDescent="0.15"/>
    <row r="329" ht="17.25" customHeight="1" x14ac:dyDescent="0.15"/>
    <row r="330" ht="17.25" customHeight="1" x14ac:dyDescent="0.15"/>
    <row r="331" ht="17.25" customHeight="1" x14ac:dyDescent="0.15"/>
    <row r="332" ht="17.25" customHeight="1" x14ac:dyDescent="0.15"/>
    <row r="333" ht="17.25" customHeight="1" x14ac:dyDescent="0.15"/>
    <row r="334" ht="17.25" customHeight="1" x14ac:dyDescent="0.15"/>
    <row r="335" ht="17.25" customHeight="1" x14ac:dyDescent="0.15"/>
    <row r="336" ht="17.25" customHeight="1" x14ac:dyDescent="0.15"/>
    <row r="337" ht="17.25" customHeight="1" x14ac:dyDescent="0.15"/>
    <row r="338" ht="17.25" customHeight="1" x14ac:dyDescent="0.15"/>
    <row r="339" ht="17.25" customHeight="1" x14ac:dyDescent="0.15"/>
    <row r="340" ht="17.25" customHeight="1" x14ac:dyDescent="0.15"/>
    <row r="341" ht="17.25" customHeight="1" x14ac:dyDescent="0.15"/>
    <row r="342" ht="17.25" customHeight="1" x14ac:dyDescent="0.15"/>
    <row r="343" ht="17.25" customHeight="1" x14ac:dyDescent="0.15"/>
    <row r="344" ht="17.25" customHeight="1" x14ac:dyDescent="0.15"/>
    <row r="345" ht="17.25" customHeight="1" x14ac:dyDescent="0.15"/>
    <row r="346" ht="17.25" customHeight="1" x14ac:dyDescent="0.15"/>
    <row r="347" ht="17.25" customHeight="1" x14ac:dyDescent="0.15"/>
    <row r="348" ht="17.25" customHeight="1" x14ac:dyDescent="0.15"/>
    <row r="349" ht="17.25" customHeight="1" x14ac:dyDescent="0.15"/>
    <row r="350" ht="17.25" customHeight="1" x14ac:dyDescent="0.15"/>
    <row r="351" ht="17.25" customHeight="1" x14ac:dyDescent="0.15"/>
    <row r="352" ht="17.25" customHeight="1" x14ac:dyDescent="0.15"/>
    <row r="353" ht="17.25" customHeight="1" x14ac:dyDescent="0.15"/>
    <row r="354" ht="17.25" customHeight="1" x14ac:dyDescent="0.15"/>
    <row r="355" ht="17.25" customHeight="1" x14ac:dyDescent="0.15"/>
    <row r="356" ht="17.25" customHeight="1" x14ac:dyDescent="0.15"/>
    <row r="357" ht="17.25" customHeight="1" x14ac:dyDescent="0.15"/>
    <row r="358" ht="17.25" customHeight="1" x14ac:dyDescent="0.15"/>
    <row r="359" ht="17.25" customHeight="1" x14ac:dyDescent="0.15"/>
    <row r="360" ht="17.25" customHeight="1" x14ac:dyDescent="0.15"/>
    <row r="361" ht="17.25" customHeight="1" x14ac:dyDescent="0.15"/>
    <row r="362" ht="17.25" customHeight="1" x14ac:dyDescent="0.15"/>
    <row r="363" ht="17.25" customHeight="1" x14ac:dyDescent="0.15"/>
    <row r="364" ht="17.25" customHeight="1" x14ac:dyDescent="0.15"/>
    <row r="365" ht="17.25" customHeight="1" x14ac:dyDescent="0.15"/>
    <row r="366" ht="17.25" customHeight="1" x14ac:dyDescent="0.15"/>
    <row r="367" ht="17.25" customHeight="1" x14ac:dyDescent="0.15"/>
    <row r="368" ht="17.25" customHeight="1" x14ac:dyDescent="0.15"/>
    <row r="369" ht="17.25" customHeight="1" x14ac:dyDescent="0.15"/>
    <row r="370" ht="17.25" customHeight="1" x14ac:dyDescent="0.15"/>
    <row r="371" ht="17.25" customHeight="1" x14ac:dyDescent="0.15"/>
    <row r="372" ht="17.25" customHeight="1" x14ac:dyDescent="0.15"/>
    <row r="373" ht="17.25" customHeight="1" x14ac:dyDescent="0.15"/>
    <row r="374" ht="17.25" customHeight="1" x14ac:dyDescent="0.15"/>
    <row r="375" ht="17.25" customHeight="1" x14ac:dyDescent="0.15"/>
    <row r="376" ht="17.25" customHeight="1" x14ac:dyDescent="0.15"/>
    <row r="377" ht="17.25" customHeight="1" x14ac:dyDescent="0.15"/>
    <row r="378" ht="17.25" customHeight="1" x14ac:dyDescent="0.15"/>
    <row r="379" ht="17.25" customHeight="1" x14ac:dyDescent="0.15"/>
    <row r="380" ht="17.25" customHeight="1" x14ac:dyDescent="0.15"/>
    <row r="381" ht="17.25" customHeight="1" x14ac:dyDescent="0.15"/>
    <row r="382" ht="17.25" customHeight="1" x14ac:dyDescent="0.15"/>
    <row r="383" ht="17.25" customHeight="1" x14ac:dyDescent="0.15"/>
    <row r="384" ht="17.25" customHeight="1" x14ac:dyDescent="0.15"/>
    <row r="385" ht="17.25" customHeight="1" x14ac:dyDescent="0.15"/>
    <row r="386" ht="17.25" customHeight="1" x14ac:dyDescent="0.15"/>
    <row r="387" ht="17.25" customHeight="1" x14ac:dyDescent="0.15"/>
    <row r="388" ht="17.25" customHeight="1" x14ac:dyDescent="0.15"/>
    <row r="389" ht="17.25" customHeight="1" x14ac:dyDescent="0.15"/>
    <row r="390" ht="17.25" customHeight="1" x14ac:dyDescent="0.15"/>
    <row r="391" ht="17.25" customHeight="1" x14ac:dyDescent="0.15"/>
    <row r="392" ht="17.25" customHeight="1" x14ac:dyDescent="0.15"/>
    <row r="393" ht="17.25" customHeight="1" x14ac:dyDescent="0.15"/>
    <row r="394" ht="17.25" customHeight="1" x14ac:dyDescent="0.15"/>
    <row r="395" ht="17.25" customHeight="1" x14ac:dyDescent="0.15"/>
    <row r="396" ht="17.25" customHeight="1" x14ac:dyDescent="0.15"/>
    <row r="397" ht="17.25" customHeight="1" x14ac:dyDescent="0.15"/>
    <row r="398" ht="17.25" customHeight="1" x14ac:dyDescent="0.15"/>
    <row r="399" ht="17.25" customHeight="1" x14ac:dyDescent="0.15"/>
    <row r="400" ht="17.25" customHeight="1" x14ac:dyDescent="0.15"/>
    <row r="401" ht="17.25" customHeight="1" x14ac:dyDescent="0.15"/>
    <row r="402" ht="17.25" customHeight="1" x14ac:dyDescent="0.15"/>
    <row r="403" ht="17.25" customHeight="1" x14ac:dyDescent="0.15"/>
    <row r="404" ht="17.25" customHeight="1" x14ac:dyDescent="0.15"/>
    <row r="405" ht="17.25" customHeight="1" x14ac:dyDescent="0.15"/>
    <row r="406" ht="17.25" customHeight="1" x14ac:dyDescent="0.15"/>
    <row r="407" ht="17.25" customHeight="1" x14ac:dyDescent="0.15"/>
    <row r="408" ht="17.25" customHeight="1" x14ac:dyDescent="0.15"/>
    <row r="409" ht="17.25" customHeight="1" x14ac:dyDescent="0.15"/>
    <row r="410" ht="17.25" customHeight="1" x14ac:dyDescent="0.15"/>
    <row r="411" ht="17.25" customHeight="1" x14ac:dyDescent="0.15"/>
    <row r="412" ht="17.25" customHeight="1" x14ac:dyDescent="0.15"/>
    <row r="413" ht="17.25" customHeight="1" x14ac:dyDescent="0.15"/>
    <row r="414" ht="17.25" customHeight="1" x14ac:dyDescent="0.15"/>
    <row r="415" ht="17.25" customHeight="1" x14ac:dyDescent="0.15"/>
    <row r="416" ht="17.25" customHeight="1" x14ac:dyDescent="0.15"/>
    <row r="417" ht="17.25" customHeight="1" x14ac:dyDescent="0.15"/>
    <row r="418" ht="17.25" customHeight="1" x14ac:dyDescent="0.15"/>
    <row r="419" ht="17.25" customHeight="1" x14ac:dyDescent="0.15"/>
    <row r="420" ht="17.25" customHeight="1" x14ac:dyDescent="0.15"/>
    <row r="421" ht="17.25" customHeight="1" x14ac:dyDescent="0.15"/>
    <row r="422" ht="17.25" customHeight="1" x14ac:dyDescent="0.15"/>
    <row r="423" ht="17.25" customHeight="1" x14ac:dyDescent="0.15"/>
    <row r="424" ht="17.25" customHeight="1" x14ac:dyDescent="0.15"/>
    <row r="425" ht="17.25" customHeight="1" x14ac:dyDescent="0.15"/>
    <row r="426" ht="17.25" customHeight="1" x14ac:dyDescent="0.15"/>
    <row r="427" ht="17.25" customHeight="1" x14ac:dyDescent="0.15"/>
    <row r="428" ht="17.25" customHeight="1" x14ac:dyDescent="0.15"/>
    <row r="429" ht="17.25" customHeight="1" x14ac:dyDescent="0.15"/>
    <row r="430" ht="17.25" customHeight="1" x14ac:dyDescent="0.15"/>
    <row r="431" ht="17.25" customHeight="1" x14ac:dyDescent="0.15"/>
    <row r="432" ht="17.25" customHeight="1" x14ac:dyDescent="0.15"/>
    <row r="433" ht="17.25" customHeight="1" x14ac:dyDescent="0.15"/>
    <row r="434" ht="17.25" customHeight="1" x14ac:dyDescent="0.15"/>
    <row r="435" ht="17.25" customHeight="1" x14ac:dyDescent="0.15"/>
    <row r="436" ht="17.25" customHeight="1" x14ac:dyDescent="0.15"/>
    <row r="437" ht="17.25" customHeight="1" x14ac:dyDescent="0.15"/>
    <row r="438" ht="17.25" customHeight="1" x14ac:dyDescent="0.15"/>
    <row r="439" ht="17.25" customHeight="1" x14ac:dyDescent="0.15"/>
    <row r="440" ht="17.25" customHeight="1" x14ac:dyDescent="0.15"/>
    <row r="441" ht="17.25" customHeight="1" x14ac:dyDescent="0.15"/>
    <row r="442" ht="17.25" customHeight="1" x14ac:dyDescent="0.15"/>
    <row r="443" ht="17.25" customHeight="1" x14ac:dyDescent="0.15"/>
    <row r="444" ht="17.25" customHeight="1" x14ac:dyDescent="0.15"/>
    <row r="445" ht="17.25" customHeight="1" x14ac:dyDescent="0.15"/>
    <row r="446" ht="17.25" customHeight="1" x14ac:dyDescent="0.15"/>
    <row r="447" ht="17.25" customHeight="1" x14ac:dyDescent="0.15"/>
    <row r="448" ht="17.25" customHeight="1" x14ac:dyDescent="0.15"/>
    <row r="449" ht="17.25" customHeight="1" x14ac:dyDescent="0.15"/>
    <row r="450" ht="17.25" customHeight="1" x14ac:dyDescent="0.15"/>
    <row r="451" ht="17.25" customHeight="1" x14ac:dyDescent="0.15"/>
    <row r="452" ht="17.25" customHeight="1" x14ac:dyDescent="0.15"/>
    <row r="453" ht="17.25" customHeight="1" x14ac:dyDescent="0.15"/>
    <row r="454" ht="17.25" customHeight="1" x14ac:dyDescent="0.15"/>
    <row r="455" ht="17.25" customHeight="1" x14ac:dyDescent="0.15"/>
    <row r="456" ht="17.25" customHeight="1" x14ac:dyDescent="0.15"/>
    <row r="457" ht="17.25" customHeight="1" x14ac:dyDescent="0.15"/>
    <row r="458" ht="17.25" customHeight="1" x14ac:dyDescent="0.15"/>
    <row r="459" ht="17.25" customHeight="1" x14ac:dyDescent="0.15"/>
    <row r="460" ht="17.25" customHeight="1" x14ac:dyDescent="0.15"/>
    <row r="461" ht="17.25" customHeight="1" x14ac:dyDescent="0.15"/>
    <row r="462" ht="17.25" customHeight="1" x14ac:dyDescent="0.15"/>
    <row r="463" ht="17.25" customHeight="1" x14ac:dyDescent="0.15"/>
    <row r="464" ht="17.25" customHeight="1" x14ac:dyDescent="0.15"/>
    <row r="465" ht="17.25" customHeight="1" x14ac:dyDescent="0.15"/>
    <row r="466" ht="17.25" customHeight="1" x14ac:dyDescent="0.15"/>
    <row r="467" ht="17.25" customHeight="1" x14ac:dyDescent="0.15"/>
    <row r="468" ht="17.25" customHeight="1" x14ac:dyDescent="0.15"/>
    <row r="469" ht="17.25" customHeight="1" x14ac:dyDescent="0.15"/>
    <row r="470" ht="17.25" customHeight="1" x14ac:dyDescent="0.15"/>
    <row r="471" ht="17.25" customHeight="1" x14ac:dyDescent="0.15"/>
    <row r="472" ht="17.25" customHeight="1" x14ac:dyDescent="0.15"/>
    <row r="473" ht="17.25" customHeight="1" x14ac:dyDescent="0.15"/>
    <row r="474" ht="17.25" customHeight="1" x14ac:dyDescent="0.15"/>
    <row r="475" ht="17.25" customHeight="1" x14ac:dyDescent="0.15"/>
    <row r="476" ht="17.25" customHeight="1" x14ac:dyDescent="0.15"/>
    <row r="477" ht="17.25" customHeight="1" x14ac:dyDescent="0.15"/>
    <row r="478" ht="17.25" customHeight="1" x14ac:dyDescent="0.15"/>
    <row r="479" ht="17.25" customHeight="1" x14ac:dyDescent="0.15"/>
    <row r="480" ht="17.25" customHeight="1" x14ac:dyDescent="0.15"/>
    <row r="481" ht="17.25" customHeight="1" x14ac:dyDescent="0.15"/>
    <row r="482" ht="17.25" customHeight="1" x14ac:dyDescent="0.15"/>
    <row r="483" ht="17.25" customHeight="1" x14ac:dyDescent="0.15"/>
    <row r="484" ht="17.25" customHeight="1" x14ac:dyDescent="0.15"/>
    <row r="485" ht="17.25" customHeight="1" x14ac:dyDescent="0.15"/>
    <row r="486" ht="17.25" customHeight="1" x14ac:dyDescent="0.15"/>
    <row r="487" ht="17.25" customHeight="1" x14ac:dyDescent="0.15"/>
    <row r="488" ht="17.25" customHeight="1" x14ac:dyDescent="0.15"/>
    <row r="489" ht="17.25" customHeight="1" x14ac:dyDescent="0.15"/>
    <row r="490" ht="17.25" customHeight="1" x14ac:dyDescent="0.15"/>
    <row r="491" ht="17.25" customHeight="1" x14ac:dyDescent="0.15"/>
    <row r="492" ht="17.25" customHeight="1" x14ac:dyDescent="0.15"/>
    <row r="493" ht="17.25" customHeight="1" x14ac:dyDescent="0.15"/>
    <row r="494" ht="17.25" customHeight="1" x14ac:dyDescent="0.15"/>
    <row r="495" ht="17.25" customHeight="1" x14ac:dyDescent="0.15"/>
    <row r="496" ht="17.25" customHeight="1" x14ac:dyDescent="0.15"/>
    <row r="497" ht="17.25" customHeight="1" x14ac:dyDescent="0.15"/>
    <row r="498" ht="17.25" customHeight="1" x14ac:dyDescent="0.15"/>
    <row r="499" ht="17.25" customHeight="1" x14ac:dyDescent="0.15"/>
    <row r="500" ht="17.25" customHeight="1" x14ac:dyDescent="0.15"/>
    <row r="501" ht="17.25" customHeight="1" x14ac:dyDescent="0.15"/>
    <row r="502" ht="17.25" customHeight="1" x14ac:dyDescent="0.15"/>
    <row r="503" ht="17.25" customHeight="1" x14ac:dyDescent="0.15"/>
    <row r="504" ht="17.25" customHeight="1" x14ac:dyDescent="0.15"/>
    <row r="505" ht="17.25" customHeight="1" x14ac:dyDescent="0.15"/>
    <row r="506" ht="17.25" customHeight="1" x14ac:dyDescent="0.15"/>
    <row r="507" ht="17.25" customHeight="1" x14ac:dyDescent="0.15"/>
    <row r="508" ht="17.25" customHeight="1" x14ac:dyDescent="0.15"/>
    <row r="509" ht="17.25" customHeight="1" x14ac:dyDescent="0.15"/>
    <row r="510" ht="17.25" customHeight="1" x14ac:dyDescent="0.15"/>
    <row r="511" ht="17.25" customHeight="1" x14ac:dyDescent="0.15"/>
    <row r="512" ht="17.25" customHeight="1" x14ac:dyDescent="0.15"/>
    <row r="513" ht="17.25" customHeight="1" x14ac:dyDescent="0.15"/>
    <row r="514" ht="17.25" customHeight="1" x14ac:dyDescent="0.15"/>
    <row r="515" ht="17.25" customHeight="1" x14ac:dyDescent="0.15"/>
    <row r="516" ht="17.25" customHeight="1" x14ac:dyDescent="0.15"/>
    <row r="517" ht="17.25" customHeight="1" x14ac:dyDescent="0.15"/>
    <row r="518" ht="17.25" customHeight="1" x14ac:dyDescent="0.15"/>
    <row r="519" ht="17.25" customHeight="1" x14ac:dyDescent="0.15"/>
    <row r="520" ht="17.25" customHeight="1" x14ac:dyDescent="0.15"/>
    <row r="521" ht="17.25" customHeight="1" x14ac:dyDescent="0.15"/>
    <row r="522" ht="17.25" customHeight="1" x14ac:dyDescent="0.15"/>
    <row r="523" ht="17.25" customHeight="1" x14ac:dyDescent="0.15"/>
    <row r="524" ht="17.25" customHeight="1" x14ac:dyDescent="0.15"/>
    <row r="525" ht="17.25" customHeight="1" x14ac:dyDescent="0.15"/>
    <row r="526" ht="17.25" customHeight="1" x14ac:dyDescent="0.15"/>
    <row r="527" ht="17.25" customHeight="1" x14ac:dyDescent="0.15"/>
    <row r="528" ht="17.25" customHeight="1" x14ac:dyDescent="0.15"/>
    <row r="529" ht="17.25" customHeight="1" x14ac:dyDescent="0.15"/>
    <row r="530" ht="17.25" customHeight="1" x14ac:dyDescent="0.15"/>
    <row r="531" ht="17.25" customHeight="1" x14ac:dyDescent="0.15"/>
    <row r="532" ht="17.25" customHeight="1" x14ac:dyDescent="0.15"/>
    <row r="533" ht="17.25" customHeight="1" x14ac:dyDescent="0.15"/>
    <row r="534" ht="17.25" customHeight="1" x14ac:dyDescent="0.15"/>
    <row r="535" ht="17.25" customHeight="1" x14ac:dyDescent="0.15"/>
    <row r="536" ht="17.25" customHeight="1" x14ac:dyDescent="0.15"/>
    <row r="537" ht="17.25" customHeight="1" x14ac:dyDescent="0.15"/>
    <row r="538" ht="17.25" customHeight="1" x14ac:dyDescent="0.15"/>
    <row r="539" ht="17.25" customHeight="1" x14ac:dyDescent="0.15"/>
    <row r="540" ht="17.25" customHeight="1" x14ac:dyDescent="0.15"/>
    <row r="541" ht="17.25" customHeight="1" x14ac:dyDescent="0.15"/>
    <row r="542" ht="17.25" customHeight="1" x14ac:dyDescent="0.15"/>
    <row r="543" ht="17.25" customHeight="1" x14ac:dyDescent="0.15"/>
    <row r="544" ht="17.25" customHeight="1" x14ac:dyDescent="0.15"/>
    <row r="545" ht="17.25" customHeight="1" x14ac:dyDescent="0.15"/>
    <row r="546" ht="17.25" customHeight="1" x14ac:dyDescent="0.15"/>
    <row r="547" ht="17.25" customHeight="1" x14ac:dyDescent="0.15"/>
    <row r="548" ht="17.25" customHeight="1" x14ac:dyDescent="0.15"/>
    <row r="549" ht="17.25" customHeight="1" x14ac:dyDescent="0.15"/>
    <row r="550" ht="17.25" customHeight="1" x14ac:dyDescent="0.15"/>
    <row r="551" ht="17.25" customHeight="1" x14ac:dyDescent="0.15"/>
    <row r="552" ht="17.25" customHeight="1" x14ac:dyDescent="0.15"/>
    <row r="553" ht="17.25" customHeight="1" x14ac:dyDescent="0.15"/>
    <row r="554" ht="17.25" customHeight="1" x14ac:dyDescent="0.15"/>
    <row r="555" ht="17.25" customHeight="1" x14ac:dyDescent="0.15"/>
    <row r="556" ht="17.25" customHeight="1" x14ac:dyDescent="0.15"/>
    <row r="557" ht="17.25" customHeight="1" x14ac:dyDescent="0.15"/>
    <row r="558" ht="17.25" customHeight="1" x14ac:dyDescent="0.15"/>
    <row r="559" ht="17.25" customHeight="1" x14ac:dyDescent="0.15"/>
    <row r="560" ht="17.25" customHeight="1" x14ac:dyDescent="0.15"/>
    <row r="561" ht="17.25" customHeight="1" x14ac:dyDescent="0.15"/>
    <row r="562" ht="17.25" customHeight="1" x14ac:dyDescent="0.15"/>
    <row r="563" ht="17.25" customHeight="1" x14ac:dyDescent="0.15"/>
    <row r="564" ht="17.25" customHeight="1" x14ac:dyDescent="0.15"/>
    <row r="565" ht="17.25" customHeight="1" x14ac:dyDescent="0.15"/>
    <row r="566" ht="17.25" customHeight="1" x14ac:dyDescent="0.15"/>
    <row r="567" ht="17.25" customHeight="1" x14ac:dyDescent="0.15"/>
    <row r="568" ht="17.25" customHeight="1" x14ac:dyDescent="0.15"/>
    <row r="569" ht="17.25" customHeight="1" x14ac:dyDescent="0.15"/>
    <row r="570" ht="17.25" customHeight="1" x14ac:dyDescent="0.15"/>
    <row r="571" ht="17.25" customHeight="1" x14ac:dyDescent="0.15"/>
    <row r="572" ht="17.25" customHeight="1" x14ac:dyDescent="0.15"/>
    <row r="573" ht="17.25" customHeight="1" x14ac:dyDescent="0.15"/>
    <row r="574" ht="17.25" customHeight="1" x14ac:dyDescent="0.15"/>
    <row r="575" ht="17.25" customHeight="1" x14ac:dyDescent="0.15"/>
    <row r="576" ht="17.25" customHeight="1" x14ac:dyDescent="0.15"/>
    <row r="577" ht="17.25" customHeight="1" x14ac:dyDescent="0.15"/>
    <row r="578" ht="17.25" customHeight="1" x14ac:dyDescent="0.15"/>
    <row r="579" ht="17.25" customHeight="1" x14ac:dyDescent="0.15"/>
    <row r="580" ht="17.25" customHeight="1" x14ac:dyDescent="0.15"/>
    <row r="581" ht="17.25" customHeight="1" x14ac:dyDescent="0.15"/>
    <row r="582" ht="17.25" customHeight="1" x14ac:dyDescent="0.15"/>
    <row r="583" ht="17.25" customHeight="1" x14ac:dyDescent="0.15"/>
    <row r="584" ht="17.25" customHeight="1" x14ac:dyDescent="0.15"/>
    <row r="585" ht="17.25" customHeight="1" x14ac:dyDescent="0.15"/>
    <row r="586" ht="17.25" customHeight="1" x14ac:dyDescent="0.15"/>
    <row r="587" ht="17.25" customHeight="1" x14ac:dyDescent="0.15"/>
    <row r="588" ht="17.25" customHeight="1" x14ac:dyDescent="0.15"/>
    <row r="589" ht="17.25" customHeight="1" x14ac:dyDescent="0.15"/>
    <row r="590" ht="17.25" customHeight="1" x14ac:dyDescent="0.15"/>
    <row r="591" ht="17.25" customHeight="1" x14ac:dyDescent="0.15"/>
    <row r="592" ht="17.25" customHeight="1" x14ac:dyDescent="0.15"/>
    <row r="593" ht="17.25" customHeight="1" x14ac:dyDescent="0.15"/>
    <row r="594" ht="17.25" customHeight="1" x14ac:dyDescent="0.15"/>
    <row r="595" ht="17.25" customHeight="1" x14ac:dyDescent="0.15"/>
    <row r="596" ht="17.25" customHeight="1" x14ac:dyDescent="0.15"/>
    <row r="597" ht="17.25" customHeight="1" x14ac:dyDescent="0.15"/>
    <row r="598" ht="17.25" customHeight="1" x14ac:dyDescent="0.15"/>
    <row r="599" ht="17.25" customHeight="1" x14ac:dyDescent="0.15"/>
    <row r="600" ht="17.25" customHeight="1" x14ac:dyDescent="0.15"/>
    <row r="601" ht="17.25" customHeight="1" x14ac:dyDescent="0.15"/>
    <row r="602" ht="17.25" customHeight="1" x14ac:dyDescent="0.15"/>
    <row r="603" ht="17.25" customHeight="1" x14ac:dyDescent="0.15"/>
    <row r="604" ht="17.25" customHeight="1" x14ac:dyDescent="0.15"/>
    <row r="605" ht="17.25" customHeight="1" x14ac:dyDescent="0.15"/>
    <row r="606" ht="17.25" customHeight="1" x14ac:dyDescent="0.15"/>
    <row r="607" ht="17.25" customHeight="1" x14ac:dyDescent="0.15"/>
    <row r="608" ht="17.25" customHeight="1" x14ac:dyDescent="0.15"/>
    <row r="609" ht="17.25" customHeight="1" x14ac:dyDescent="0.15"/>
    <row r="610" ht="17.25" customHeight="1" x14ac:dyDescent="0.15"/>
    <row r="611" ht="17.25" customHeight="1" x14ac:dyDescent="0.15"/>
    <row r="612" ht="17.25" customHeight="1" x14ac:dyDescent="0.15"/>
    <row r="613" ht="17.25" customHeight="1" x14ac:dyDescent="0.15"/>
    <row r="614" ht="17.25" customHeight="1" x14ac:dyDescent="0.15"/>
    <row r="615" ht="17.25" customHeight="1" x14ac:dyDescent="0.15"/>
    <row r="616" ht="17.25" customHeight="1" x14ac:dyDescent="0.15"/>
    <row r="617" ht="17.25" customHeight="1" x14ac:dyDescent="0.15"/>
    <row r="618" ht="17.25" customHeight="1" x14ac:dyDescent="0.15"/>
    <row r="619" ht="17.25" customHeight="1" x14ac:dyDescent="0.15"/>
    <row r="620" ht="17.25" customHeight="1" x14ac:dyDescent="0.15"/>
    <row r="621" ht="17.25" customHeight="1" x14ac:dyDescent="0.15"/>
    <row r="622" ht="17.25" customHeight="1" x14ac:dyDescent="0.15"/>
    <row r="623" ht="17.25" customHeight="1" x14ac:dyDescent="0.15"/>
    <row r="624" ht="17.25" customHeight="1" x14ac:dyDescent="0.15"/>
    <row r="625" ht="17.25" customHeight="1" x14ac:dyDescent="0.15"/>
    <row r="626" ht="17.25" customHeight="1" x14ac:dyDescent="0.15"/>
    <row r="627" ht="17.25" customHeight="1" x14ac:dyDescent="0.15"/>
    <row r="628" ht="17.25" customHeight="1" x14ac:dyDescent="0.15"/>
    <row r="629" ht="17.25" customHeight="1" x14ac:dyDescent="0.15"/>
    <row r="630" ht="17.25" customHeight="1" x14ac:dyDescent="0.15"/>
    <row r="631" ht="17.25" customHeight="1" x14ac:dyDescent="0.15"/>
    <row r="632" ht="17.25" customHeight="1" x14ac:dyDescent="0.15"/>
    <row r="633" ht="17.25" customHeight="1" x14ac:dyDescent="0.15"/>
    <row r="634" ht="17.25" customHeight="1" x14ac:dyDescent="0.15"/>
    <row r="635" ht="17.25" customHeight="1" x14ac:dyDescent="0.15"/>
    <row r="636" ht="17.25" customHeight="1" x14ac:dyDescent="0.15"/>
    <row r="637" ht="17.25" customHeight="1" x14ac:dyDescent="0.15"/>
    <row r="638" ht="17.25" customHeight="1" x14ac:dyDescent="0.15"/>
    <row r="639" ht="17.25" customHeight="1" x14ac:dyDescent="0.15"/>
    <row r="640" ht="17.25" customHeight="1" x14ac:dyDescent="0.15"/>
    <row r="641" ht="17.25" customHeight="1" x14ac:dyDescent="0.15"/>
    <row r="642" ht="17.25" customHeight="1" x14ac:dyDescent="0.15"/>
    <row r="643" ht="17.25" customHeight="1" x14ac:dyDescent="0.15"/>
    <row r="644" ht="17.25" customHeight="1" x14ac:dyDescent="0.15"/>
    <row r="645" ht="17.25" customHeight="1" x14ac:dyDescent="0.15"/>
    <row r="646" ht="17.25" customHeight="1" x14ac:dyDescent="0.15"/>
    <row r="647" ht="17.25" customHeight="1" x14ac:dyDescent="0.15"/>
    <row r="648" ht="17.25" customHeight="1" x14ac:dyDescent="0.15"/>
    <row r="649" ht="17.25" customHeight="1" x14ac:dyDescent="0.15"/>
    <row r="650" ht="17.25" customHeight="1" x14ac:dyDescent="0.15"/>
    <row r="651" ht="17.25" customHeight="1" x14ac:dyDescent="0.15"/>
    <row r="652" ht="17.25" customHeight="1" x14ac:dyDescent="0.15"/>
    <row r="653" ht="17.25" customHeight="1" x14ac:dyDescent="0.15"/>
    <row r="654" ht="17.25" customHeight="1" x14ac:dyDescent="0.15"/>
    <row r="655" ht="17.25" customHeight="1" x14ac:dyDescent="0.15"/>
    <row r="656" ht="17.25" customHeight="1" x14ac:dyDescent="0.15"/>
    <row r="657" ht="17.25" customHeight="1" x14ac:dyDescent="0.15"/>
    <row r="658" ht="17.25" customHeight="1" x14ac:dyDescent="0.15"/>
    <row r="659" ht="17.25" customHeight="1" x14ac:dyDescent="0.15"/>
    <row r="660" ht="17.25" customHeight="1" x14ac:dyDescent="0.15"/>
    <row r="661" ht="17.25" customHeight="1" x14ac:dyDescent="0.15"/>
    <row r="662" ht="17.25" customHeight="1" x14ac:dyDescent="0.15"/>
    <row r="663" ht="17.25" customHeight="1" x14ac:dyDescent="0.15"/>
    <row r="664" ht="17.25" customHeight="1" x14ac:dyDescent="0.15"/>
    <row r="665" ht="17.25" customHeight="1" x14ac:dyDescent="0.15"/>
    <row r="666" ht="17.25" customHeight="1" x14ac:dyDescent="0.15"/>
    <row r="667" ht="17.25" customHeight="1" x14ac:dyDescent="0.15"/>
    <row r="668" ht="17.25" customHeight="1" x14ac:dyDescent="0.15"/>
    <row r="669" ht="17.25" customHeight="1" x14ac:dyDescent="0.15"/>
    <row r="670" ht="17.25" customHeight="1" x14ac:dyDescent="0.15"/>
    <row r="671" ht="17.25" customHeight="1" x14ac:dyDescent="0.15"/>
    <row r="672" ht="17.25" customHeight="1" x14ac:dyDescent="0.15"/>
    <row r="673" ht="17.25" customHeight="1" x14ac:dyDescent="0.15"/>
    <row r="674" ht="17.25" customHeight="1" x14ac:dyDescent="0.15"/>
    <row r="675" ht="17.25" customHeight="1" x14ac:dyDescent="0.15"/>
    <row r="676" ht="17.25" customHeight="1" x14ac:dyDescent="0.15"/>
    <row r="677" ht="17.25" customHeight="1" x14ac:dyDescent="0.15"/>
    <row r="678" ht="17.25" customHeight="1" x14ac:dyDescent="0.15"/>
    <row r="679" ht="17.25" customHeight="1" x14ac:dyDescent="0.15"/>
    <row r="680" ht="17.25" customHeight="1" x14ac:dyDescent="0.15"/>
    <row r="681" ht="17.25" customHeight="1" x14ac:dyDescent="0.15"/>
    <row r="682" ht="17.25" customHeight="1" x14ac:dyDescent="0.15"/>
    <row r="683" ht="17.25" customHeight="1" x14ac:dyDescent="0.15"/>
    <row r="684" ht="17.25" customHeight="1" x14ac:dyDescent="0.15"/>
    <row r="685" ht="17.25" customHeight="1" x14ac:dyDescent="0.15"/>
    <row r="686" ht="17.25" customHeight="1" x14ac:dyDescent="0.15"/>
    <row r="687" ht="17.25" customHeight="1" x14ac:dyDescent="0.15"/>
    <row r="688" ht="17.25" customHeight="1" x14ac:dyDescent="0.15"/>
    <row r="689" ht="17.25" customHeight="1" x14ac:dyDescent="0.15"/>
    <row r="690" ht="17.25" customHeight="1" x14ac:dyDescent="0.15"/>
    <row r="691" ht="17.25" customHeight="1" x14ac:dyDescent="0.15"/>
    <row r="692" ht="17.25" customHeight="1" x14ac:dyDescent="0.15"/>
    <row r="693" ht="17.25" customHeight="1" x14ac:dyDescent="0.15"/>
    <row r="694" ht="17.25" customHeight="1" x14ac:dyDescent="0.15"/>
    <row r="695" ht="17.25" customHeight="1" x14ac:dyDescent="0.15"/>
    <row r="696" ht="17.25" customHeight="1" x14ac:dyDescent="0.15"/>
    <row r="697" ht="17.25" customHeight="1" x14ac:dyDescent="0.15"/>
    <row r="698" ht="17.25" customHeight="1" x14ac:dyDescent="0.15"/>
    <row r="699" ht="17.25" customHeight="1" x14ac:dyDescent="0.15"/>
    <row r="700" ht="17.25" customHeight="1" x14ac:dyDescent="0.15"/>
    <row r="701" ht="17.25" customHeight="1" x14ac:dyDescent="0.15"/>
    <row r="702" ht="17.25" customHeight="1" x14ac:dyDescent="0.15"/>
    <row r="703" ht="17.25" customHeight="1" x14ac:dyDescent="0.15"/>
    <row r="704" ht="17.25" customHeight="1" x14ac:dyDescent="0.15"/>
    <row r="705" ht="17.25" customHeight="1" x14ac:dyDescent="0.15"/>
    <row r="706" ht="17.25" customHeight="1" x14ac:dyDescent="0.15"/>
    <row r="707" ht="17.25" customHeight="1" x14ac:dyDescent="0.15"/>
    <row r="708" ht="17.25" customHeight="1" x14ac:dyDescent="0.15"/>
    <row r="709" ht="17.25" customHeight="1" x14ac:dyDescent="0.15"/>
    <row r="710" ht="17.25" customHeight="1" x14ac:dyDescent="0.15"/>
    <row r="711" ht="17.25" customHeight="1" x14ac:dyDescent="0.15"/>
    <row r="712" ht="17.25" customHeight="1" x14ac:dyDescent="0.15"/>
    <row r="713" ht="17.25" customHeight="1" x14ac:dyDescent="0.15"/>
    <row r="714" ht="17.25" customHeight="1" x14ac:dyDescent="0.15"/>
    <row r="715" ht="17.25" customHeight="1" x14ac:dyDescent="0.15"/>
    <row r="716" ht="17.25" customHeight="1" x14ac:dyDescent="0.15"/>
    <row r="717" ht="17.25" customHeight="1" x14ac:dyDescent="0.15"/>
    <row r="718" ht="17.25" customHeight="1" x14ac:dyDescent="0.15"/>
    <row r="719" ht="17.25" customHeight="1" x14ac:dyDescent="0.15"/>
    <row r="720" ht="17.25" customHeight="1" x14ac:dyDescent="0.15"/>
    <row r="721" ht="17.25" customHeight="1" x14ac:dyDescent="0.15"/>
    <row r="722" ht="17.25" customHeight="1" x14ac:dyDescent="0.15"/>
    <row r="723" ht="17.25" customHeight="1" x14ac:dyDescent="0.15"/>
    <row r="724" ht="17.25" customHeight="1" x14ac:dyDescent="0.15"/>
    <row r="725" ht="17.25" customHeight="1" x14ac:dyDescent="0.15"/>
    <row r="726" ht="17.25" customHeight="1" x14ac:dyDescent="0.15"/>
    <row r="727" ht="17.25" customHeight="1" x14ac:dyDescent="0.15"/>
    <row r="728" ht="17.25" customHeight="1" x14ac:dyDescent="0.15"/>
    <row r="729" ht="17.25" customHeight="1" x14ac:dyDescent="0.15"/>
    <row r="730" ht="17.25" customHeight="1" x14ac:dyDescent="0.15"/>
    <row r="731" ht="17.25" customHeight="1" x14ac:dyDescent="0.15"/>
    <row r="732" ht="17.25" customHeight="1" x14ac:dyDescent="0.15"/>
    <row r="733" ht="17.25" customHeight="1" x14ac:dyDescent="0.15"/>
    <row r="734" ht="17.25" customHeight="1" x14ac:dyDescent="0.15"/>
    <row r="735" ht="17.25" customHeight="1" x14ac:dyDescent="0.15"/>
    <row r="736" ht="17.25" customHeight="1" x14ac:dyDescent="0.15"/>
    <row r="737" ht="17.25" customHeight="1" x14ac:dyDescent="0.15"/>
    <row r="738" ht="17.25" customHeight="1" x14ac:dyDescent="0.15"/>
    <row r="739" ht="17.25" customHeight="1" x14ac:dyDescent="0.15"/>
    <row r="740" ht="17.25" customHeight="1" x14ac:dyDescent="0.15"/>
    <row r="741" ht="17.25" customHeight="1" x14ac:dyDescent="0.15"/>
    <row r="742" ht="17.25" customHeight="1" x14ac:dyDescent="0.15"/>
    <row r="743" ht="17.25" customHeight="1" x14ac:dyDescent="0.15"/>
    <row r="744" ht="17.25" customHeight="1" x14ac:dyDescent="0.15"/>
    <row r="745" ht="17.25" customHeight="1" x14ac:dyDescent="0.15"/>
    <row r="746" ht="17.25" customHeight="1" x14ac:dyDescent="0.15"/>
    <row r="747" ht="17.25" customHeight="1" x14ac:dyDescent="0.15"/>
    <row r="748" ht="17.25" customHeight="1" x14ac:dyDescent="0.15"/>
    <row r="749" ht="17.25" customHeight="1" x14ac:dyDescent="0.15"/>
    <row r="750" ht="17.25" customHeight="1" x14ac:dyDescent="0.15"/>
    <row r="751" ht="17.25" customHeight="1" x14ac:dyDescent="0.15"/>
    <row r="752" ht="17.25" customHeight="1" x14ac:dyDescent="0.15"/>
    <row r="753" ht="17.25" customHeight="1" x14ac:dyDescent="0.15"/>
    <row r="754" ht="17.25" customHeight="1" x14ac:dyDescent="0.15"/>
    <row r="755" ht="17.25" customHeight="1" x14ac:dyDescent="0.15"/>
    <row r="756" ht="17.25" customHeight="1" x14ac:dyDescent="0.15"/>
    <row r="757" ht="17.25" customHeight="1" x14ac:dyDescent="0.15"/>
    <row r="758" ht="17.25" customHeight="1" x14ac:dyDescent="0.15"/>
    <row r="759" ht="17.25" customHeight="1" x14ac:dyDescent="0.15"/>
    <row r="760" ht="17.25" customHeight="1" x14ac:dyDescent="0.15"/>
    <row r="761" ht="17.25" customHeight="1" x14ac:dyDescent="0.15"/>
    <row r="762" ht="17.25" customHeight="1" x14ac:dyDescent="0.15"/>
    <row r="763" ht="17.25" customHeight="1" x14ac:dyDescent="0.15"/>
    <row r="764" ht="17.25" customHeight="1" x14ac:dyDescent="0.15"/>
    <row r="765" ht="17.25" customHeight="1" x14ac:dyDescent="0.15"/>
    <row r="766" ht="17.25" customHeight="1" x14ac:dyDescent="0.15"/>
    <row r="767" ht="17.25" customHeight="1" x14ac:dyDescent="0.15"/>
    <row r="768" ht="17.25" customHeight="1" x14ac:dyDescent="0.15"/>
    <row r="769" ht="17.25" customHeight="1" x14ac:dyDescent="0.15"/>
    <row r="770" ht="17.25" customHeight="1" x14ac:dyDescent="0.15"/>
    <row r="771" ht="17.25" customHeight="1" x14ac:dyDescent="0.15"/>
    <row r="772" ht="17.25" customHeight="1" x14ac:dyDescent="0.15"/>
    <row r="773" ht="17.25" customHeight="1" x14ac:dyDescent="0.15"/>
    <row r="774" ht="17.25" customHeight="1" x14ac:dyDescent="0.15"/>
    <row r="775" ht="17.25" customHeight="1" x14ac:dyDescent="0.15"/>
    <row r="776" ht="17.25" customHeight="1" x14ac:dyDescent="0.15"/>
    <row r="777" ht="17.25" customHeight="1" x14ac:dyDescent="0.15"/>
    <row r="778" ht="17.25" customHeight="1" x14ac:dyDescent="0.15"/>
    <row r="779" ht="17.25" customHeight="1" x14ac:dyDescent="0.15"/>
    <row r="780" ht="17.25" customHeight="1" x14ac:dyDescent="0.15"/>
    <row r="781" ht="17.25" customHeight="1" x14ac:dyDescent="0.15"/>
    <row r="782" ht="17.25" customHeight="1" x14ac:dyDescent="0.15"/>
    <row r="783" ht="17.25" customHeight="1" x14ac:dyDescent="0.15"/>
    <row r="784" ht="17.25" customHeight="1" x14ac:dyDescent="0.15"/>
    <row r="785" ht="17.25" customHeight="1" x14ac:dyDescent="0.15"/>
    <row r="786" ht="17.25" customHeight="1" x14ac:dyDescent="0.15"/>
    <row r="787" ht="17.25" customHeight="1" x14ac:dyDescent="0.15"/>
    <row r="788" ht="17.25" customHeight="1" x14ac:dyDescent="0.15"/>
    <row r="789" ht="17.25" customHeight="1" x14ac:dyDescent="0.15"/>
    <row r="790" ht="17.25" customHeight="1" x14ac:dyDescent="0.15"/>
    <row r="791" ht="17.25" customHeight="1" x14ac:dyDescent="0.15"/>
    <row r="792" ht="17.25" customHeight="1" x14ac:dyDescent="0.15"/>
    <row r="793" ht="17.25" customHeight="1" x14ac:dyDescent="0.15"/>
    <row r="794" ht="17.25" customHeight="1" x14ac:dyDescent="0.15"/>
    <row r="795" ht="17.25" customHeight="1" x14ac:dyDescent="0.15"/>
    <row r="796" ht="17.25" customHeight="1" x14ac:dyDescent="0.15"/>
    <row r="797" ht="17.25" customHeight="1" x14ac:dyDescent="0.15"/>
    <row r="798" ht="17.25" customHeight="1" x14ac:dyDescent="0.15"/>
    <row r="799" ht="17.25" customHeight="1" x14ac:dyDescent="0.15"/>
    <row r="800" ht="17.25" customHeight="1" x14ac:dyDescent="0.15"/>
    <row r="801" ht="17.25" customHeight="1" x14ac:dyDescent="0.15"/>
    <row r="802" ht="17.25" customHeight="1" x14ac:dyDescent="0.15"/>
    <row r="803" ht="17.25" customHeight="1" x14ac:dyDescent="0.15"/>
    <row r="804" ht="17.25" customHeight="1" x14ac:dyDescent="0.15"/>
    <row r="805" ht="17.25" customHeight="1" x14ac:dyDescent="0.15"/>
    <row r="806" ht="17.25" customHeight="1" x14ac:dyDescent="0.15"/>
    <row r="807" ht="17.25" customHeight="1" x14ac:dyDescent="0.15"/>
    <row r="808" ht="17.25" customHeight="1" x14ac:dyDescent="0.15"/>
    <row r="809" ht="17.25" customHeight="1" x14ac:dyDescent="0.15"/>
    <row r="810" ht="17.25" customHeight="1" x14ac:dyDescent="0.15"/>
    <row r="811" ht="17.25" customHeight="1" x14ac:dyDescent="0.15"/>
    <row r="812" ht="17.25" customHeight="1" x14ac:dyDescent="0.15"/>
    <row r="813" ht="17.25" customHeight="1" x14ac:dyDescent="0.15"/>
    <row r="814" ht="17.25" customHeight="1" x14ac:dyDescent="0.15"/>
    <row r="815" ht="17.25" customHeight="1" x14ac:dyDescent="0.15"/>
    <row r="816" ht="17.25" customHeight="1" x14ac:dyDescent="0.15"/>
    <row r="817" ht="17.25" customHeight="1" x14ac:dyDescent="0.15"/>
    <row r="818" ht="17.25" customHeight="1" x14ac:dyDescent="0.15"/>
    <row r="819" ht="17.25" customHeight="1" x14ac:dyDescent="0.15"/>
    <row r="820" ht="17.25" customHeight="1" x14ac:dyDescent="0.15"/>
    <row r="821" ht="17.25" customHeight="1" x14ac:dyDescent="0.15"/>
    <row r="822" ht="17.25" customHeight="1" x14ac:dyDescent="0.15"/>
    <row r="823" ht="17.25" customHeight="1" x14ac:dyDescent="0.15"/>
    <row r="824" ht="17.25" customHeight="1" x14ac:dyDescent="0.15"/>
    <row r="825" ht="17.25" customHeight="1" x14ac:dyDescent="0.15"/>
    <row r="826" ht="17.25" customHeight="1" x14ac:dyDescent="0.15"/>
    <row r="827" ht="17.25" customHeight="1" x14ac:dyDescent="0.15"/>
    <row r="828" ht="17.25" customHeight="1" x14ac:dyDescent="0.15"/>
    <row r="829" ht="17.25" customHeight="1" x14ac:dyDescent="0.15"/>
    <row r="830" ht="17.25" customHeight="1" x14ac:dyDescent="0.15"/>
    <row r="831" ht="17.25" customHeight="1" x14ac:dyDescent="0.15"/>
    <row r="832" ht="17.25" customHeight="1" x14ac:dyDescent="0.15"/>
    <row r="833" ht="17.25" customHeight="1" x14ac:dyDescent="0.15"/>
    <row r="834" ht="17.25" customHeight="1" x14ac:dyDescent="0.15"/>
    <row r="835" ht="17.25" customHeight="1" x14ac:dyDescent="0.15"/>
    <row r="836" ht="17.25" customHeight="1" x14ac:dyDescent="0.15"/>
    <row r="837" ht="17.25" customHeight="1" x14ac:dyDescent="0.15"/>
    <row r="838" ht="17.25" customHeight="1" x14ac:dyDescent="0.15"/>
    <row r="839" ht="17.25" customHeight="1" x14ac:dyDescent="0.15"/>
    <row r="840" ht="17.25" customHeight="1" x14ac:dyDescent="0.15"/>
    <row r="841" ht="17.25" customHeight="1" x14ac:dyDescent="0.15"/>
    <row r="842" ht="17.25" customHeight="1" x14ac:dyDescent="0.15"/>
    <row r="843" ht="17.25" customHeight="1" x14ac:dyDescent="0.15"/>
    <row r="844" ht="17.25" customHeight="1" x14ac:dyDescent="0.15"/>
    <row r="845" ht="17.25" customHeight="1" x14ac:dyDescent="0.15"/>
    <row r="846" ht="17.25" customHeight="1" x14ac:dyDescent="0.15"/>
    <row r="847" ht="17.25" customHeight="1" x14ac:dyDescent="0.15"/>
    <row r="848" ht="17.25" customHeight="1" x14ac:dyDescent="0.15"/>
    <row r="849" ht="17.25" customHeight="1" x14ac:dyDescent="0.15"/>
    <row r="850" ht="17.25" customHeight="1" x14ac:dyDescent="0.15"/>
    <row r="851" ht="17.25" customHeight="1" x14ac:dyDescent="0.15"/>
    <row r="852" ht="17.25" customHeight="1" x14ac:dyDescent="0.15"/>
    <row r="853" ht="17.25" customHeight="1" x14ac:dyDescent="0.15"/>
    <row r="854" ht="17.25" customHeight="1" x14ac:dyDescent="0.15"/>
    <row r="855" ht="17.25" customHeight="1" x14ac:dyDescent="0.15"/>
    <row r="856" ht="17.25" customHeight="1" x14ac:dyDescent="0.15"/>
    <row r="857" ht="17.25" customHeight="1" x14ac:dyDescent="0.15"/>
    <row r="858" ht="17.25" customHeight="1" x14ac:dyDescent="0.15"/>
    <row r="859" ht="17.25" customHeight="1" x14ac:dyDescent="0.15"/>
    <row r="860" ht="17.25" customHeight="1" x14ac:dyDescent="0.15"/>
    <row r="861" ht="17.25" customHeight="1" x14ac:dyDescent="0.15"/>
    <row r="862" ht="17.25" customHeight="1" x14ac:dyDescent="0.15"/>
    <row r="863" ht="17.25" customHeight="1" x14ac:dyDescent="0.15"/>
    <row r="864" ht="17.25" customHeight="1" x14ac:dyDescent="0.15"/>
    <row r="865" ht="17.25" customHeight="1" x14ac:dyDescent="0.15"/>
    <row r="866" ht="17.25" customHeight="1" x14ac:dyDescent="0.15"/>
    <row r="867" ht="17.25" customHeight="1" x14ac:dyDescent="0.15"/>
    <row r="868" ht="17.25" customHeight="1" x14ac:dyDescent="0.15"/>
    <row r="869" ht="17.25" customHeight="1" x14ac:dyDescent="0.15"/>
    <row r="870" ht="17.25" customHeight="1" x14ac:dyDescent="0.15"/>
    <row r="871" ht="17.25" customHeight="1" x14ac:dyDescent="0.15"/>
    <row r="872" ht="17.25" customHeight="1" x14ac:dyDescent="0.15"/>
    <row r="873" ht="17.25" customHeight="1" x14ac:dyDescent="0.15"/>
    <row r="874" ht="17.25" customHeight="1" x14ac:dyDescent="0.15"/>
    <row r="875" ht="17.25" customHeight="1" x14ac:dyDescent="0.15"/>
    <row r="876" ht="17.25" customHeight="1" x14ac:dyDescent="0.15"/>
    <row r="877" ht="17.25" customHeight="1" x14ac:dyDescent="0.15"/>
    <row r="878" ht="17.25" customHeight="1" x14ac:dyDescent="0.15"/>
    <row r="879" ht="17.25" customHeight="1" x14ac:dyDescent="0.15"/>
    <row r="880" ht="17.25" customHeight="1" x14ac:dyDescent="0.15"/>
    <row r="881" ht="17.25" customHeight="1" x14ac:dyDescent="0.15"/>
    <row r="882" ht="17.25" customHeight="1" x14ac:dyDescent="0.15"/>
    <row r="883" ht="17.25" customHeight="1" x14ac:dyDescent="0.15"/>
    <row r="884" ht="17.25" customHeight="1" x14ac:dyDescent="0.15"/>
    <row r="885" ht="17.25" customHeight="1" x14ac:dyDescent="0.15"/>
    <row r="886" ht="17.25" customHeight="1" x14ac:dyDescent="0.15"/>
    <row r="887" ht="17.25" customHeight="1" x14ac:dyDescent="0.15"/>
    <row r="888" ht="17.25" customHeight="1" x14ac:dyDescent="0.15"/>
    <row r="889" ht="17.25" customHeight="1" x14ac:dyDescent="0.15"/>
    <row r="890" ht="17.25" customHeight="1" x14ac:dyDescent="0.15"/>
    <row r="891" ht="17.25" customHeight="1" x14ac:dyDescent="0.15"/>
    <row r="892" ht="17.25" customHeight="1" x14ac:dyDescent="0.15"/>
    <row r="893" ht="17.25" customHeight="1" x14ac:dyDescent="0.15"/>
    <row r="894" ht="17.25" customHeight="1" x14ac:dyDescent="0.15"/>
    <row r="895" ht="17.25" customHeight="1" x14ac:dyDescent="0.15"/>
    <row r="896" ht="17.25" customHeight="1" x14ac:dyDescent="0.15"/>
    <row r="897" ht="17.25" customHeight="1" x14ac:dyDescent="0.15"/>
    <row r="898" ht="17.25" customHeight="1" x14ac:dyDescent="0.15"/>
    <row r="899" ht="17.25" customHeight="1" x14ac:dyDescent="0.15"/>
    <row r="900" ht="17.25" customHeight="1" x14ac:dyDescent="0.15"/>
    <row r="901" ht="17.25" customHeight="1" x14ac:dyDescent="0.15"/>
    <row r="902" ht="17.25" customHeight="1" x14ac:dyDescent="0.15"/>
    <row r="903" ht="17.25" customHeight="1" x14ac:dyDescent="0.15"/>
    <row r="904" ht="17.25" customHeight="1" x14ac:dyDescent="0.15"/>
    <row r="905" ht="17.25" customHeight="1" x14ac:dyDescent="0.15"/>
    <row r="906" ht="17.25" customHeight="1" x14ac:dyDescent="0.15"/>
    <row r="907" ht="17.25" customHeight="1" x14ac:dyDescent="0.15"/>
    <row r="908" ht="17.25" customHeight="1" x14ac:dyDescent="0.15"/>
    <row r="909" ht="17.25" customHeight="1" x14ac:dyDescent="0.15"/>
    <row r="910" ht="17.25" customHeight="1" x14ac:dyDescent="0.15"/>
    <row r="911" ht="17.25" customHeight="1" x14ac:dyDescent="0.15"/>
    <row r="912" ht="17.25" customHeight="1" x14ac:dyDescent="0.15"/>
    <row r="913" ht="17.25" customHeight="1" x14ac:dyDescent="0.15"/>
    <row r="914" ht="17.25" customHeight="1" x14ac:dyDescent="0.15"/>
    <row r="915" ht="17.25" customHeight="1" x14ac:dyDescent="0.15"/>
    <row r="916" ht="17.25" customHeight="1" x14ac:dyDescent="0.15"/>
    <row r="917" ht="17.25" customHeight="1" x14ac:dyDescent="0.15"/>
    <row r="918" ht="17.25" customHeight="1" x14ac:dyDescent="0.15"/>
    <row r="919" ht="17.25" customHeight="1" x14ac:dyDescent="0.15"/>
    <row r="920" ht="17.25" customHeight="1" x14ac:dyDescent="0.15"/>
    <row r="921" ht="17.25" customHeight="1" x14ac:dyDescent="0.15"/>
    <row r="922" ht="17.25" customHeight="1" x14ac:dyDescent="0.15"/>
    <row r="923" ht="17.25" customHeight="1" x14ac:dyDescent="0.15"/>
    <row r="924" ht="17.25" customHeight="1" x14ac:dyDescent="0.15"/>
    <row r="925" ht="17.25" customHeight="1" x14ac:dyDescent="0.15"/>
    <row r="926" ht="17.25" customHeight="1" x14ac:dyDescent="0.15"/>
    <row r="927" ht="17.25" customHeight="1" x14ac:dyDescent="0.15"/>
    <row r="928" ht="17.25" customHeight="1" x14ac:dyDescent="0.15"/>
    <row r="929" ht="17.25" customHeight="1" x14ac:dyDescent="0.15"/>
    <row r="930" ht="17.25" customHeight="1" x14ac:dyDescent="0.15"/>
    <row r="931" ht="17.25" customHeight="1" x14ac:dyDescent="0.15"/>
    <row r="932" ht="17.25" customHeight="1" x14ac:dyDescent="0.15"/>
    <row r="933" ht="17.25" customHeight="1" x14ac:dyDescent="0.15"/>
    <row r="934" ht="17.25" customHeight="1" x14ac:dyDescent="0.15"/>
    <row r="935" ht="17.25" customHeight="1" x14ac:dyDescent="0.15"/>
    <row r="936" ht="17.25" customHeight="1" x14ac:dyDescent="0.15"/>
    <row r="937" ht="17.25" customHeight="1" x14ac:dyDescent="0.15"/>
    <row r="938" ht="17.25" customHeight="1" x14ac:dyDescent="0.15"/>
    <row r="939" ht="17.25" customHeight="1" x14ac:dyDescent="0.15"/>
    <row r="940" ht="17.25" customHeight="1" x14ac:dyDescent="0.15"/>
    <row r="941" ht="17.25" customHeight="1" x14ac:dyDescent="0.15"/>
    <row r="942" ht="17.25" customHeight="1" x14ac:dyDescent="0.15"/>
    <row r="943" ht="17.25" customHeight="1" x14ac:dyDescent="0.15"/>
    <row r="944" ht="17.25" customHeight="1" x14ac:dyDescent="0.15"/>
    <row r="945" ht="17.25" customHeight="1" x14ac:dyDescent="0.15"/>
    <row r="946" ht="17.25" customHeight="1" x14ac:dyDescent="0.15"/>
    <row r="947" ht="17.25" customHeight="1" x14ac:dyDescent="0.15"/>
    <row r="948" ht="17.25" customHeight="1" x14ac:dyDescent="0.15"/>
    <row r="949" ht="17.25" customHeight="1" x14ac:dyDescent="0.15"/>
    <row r="950" ht="17.25" customHeight="1" x14ac:dyDescent="0.15"/>
    <row r="951" ht="17.25" customHeight="1" x14ac:dyDescent="0.15"/>
    <row r="952" ht="17.25" customHeight="1" x14ac:dyDescent="0.15"/>
    <row r="953" ht="17.25" customHeight="1" x14ac:dyDescent="0.15"/>
    <row r="954" ht="17.25" customHeight="1" x14ac:dyDescent="0.15"/>
    <row r="955" ht="17.25" customHeight="1" x14ac:dyDescent="0.15"/>
    <row r="956" ht="17.25" customHeight="1" x14ac:dyDescent="0.15"/>
    <row r="957" ht="17.25" customHeight="1" x14ac:dyDescent="0.15"/>
    <row r="958" ht="17.25" customHeight="1" x14ac:dyDescent="0.15"/>
    <row r="959" ht="17.25" customHeight="1" x14ac:dyDescent="0.15"/>
    <row r="960" ht="17.25" customHeight="1" x14ac:dyDescent="0.15"/>
    <row r="961" ht="17.25" customHeight="1" x14ac:dyDescent="0.15"/>
    <row r="962" ht="17.25" customHeight="1" x14ac:dyDescent="0.15"/>
    <row r="963" ht="17.25" customHeight="1" x14ac:dyDescent="0.15"/>
    <row r="964" ht="17.25" customHeight="1" x14ac:dyDescent="0.15"/>
    <row r="965" ht="17.25" customHeight="1" x14ac:dyDescent="0.15"/>
    <row r="966" ht="17.25" customHeight="1" x14ac:dyDescent="0.15"/>
    <row r="967" ht="17.25" customHeight="1" x14ac:dyDescent="0.15"/>
    <row r="968" ht="17.25" customHeight="1" x14ac:dyDescent="0.15"/>
    <row r="969" ht="17.25" customHeight="1" x14ac:dyDescent="0.15"/>
    <row r="970" ht="17.25" customHeight="1" x14ac:dyDescent="0.15"/>
    <row r="971" ht="17.25" customHeight="1" x14ac:dyDescent="0.15"/>
    <row r="972" ht="17.25" customHeight="1" x14ac:dyDescent="0.15"/>
    <row r="973" ht="17.25" customHeight="1" x14ac:dyDescent="0.15"/>
    <row r="974" ht="17.25" customHeight="1" x14ac:dyDescent="0.15"/>
    <row r="975" ht="17.25" customHeight="1" x14ac:dyDescent="0.15"/>
    <row r="976" ht="17.25" customHeight="1" x14ac:dyDescent="0.15"/>
    <row r="977" ht="17.25" customHeight="1" x14ac:dyDescent="0.15"/>
    <row r="978" ht="17.25" customHeight="1" x14ac:dyDescent="0.15"/>
    <row r="979" ht="17.25" customHeight="1" x14ac:dyDescent="0.15"/>
    <row r="980" ht="17.25" customHeight="1" x14ac:dyDescent="0.15"/>
    <row r="981" ht="17.25" customHeight="1" x14ac:dyDescent="0.15"/>
    <row r="982" ht="17.25" customHeight="1" x14ac:dyDescent="0.15"/>
    <row r="983" ht="17.25" customHeight="1" x14ac:dyDescent="0.15"/>
    <row r="984" ht="17.25" customHeight="1" x14ac:dyDescent="0.15"/>
    <row r="985" ht="17.25" customHeight="1" x14ac:dyDescent="0.15"/>
    <row r="986" ht="17.25" customHeight="1" x14ac:dyDescent="0.15"/>
    <row r="987" ht="17.25" customHeight="1" x14ac:dyDescent="0.15"/>
    <row r="988" ht="17.25" customHeight="1" x14ac:dyDescent="0.15"/>
    <row r="989" ht="17.25" customHeight="1" x14ac:dyDescent="0.15"/>
    <row r="990" ht="17.25" customHeight="1" x14ac:dyDescent="0.15"/>
    <row r="991" ht="17.25" customHeight="1" x14ac:dyDescent="0.15"/>
    <row r="992" ht="17.25" customHeight="1" x14ac:dyDescent="0.15"/>
    <row r="993" ht="17.25" customHeight="1" x14ac:dyDescent="0.15"/>
    <row r="994" ht="17.25" customHeight="1" x14ac:dyDescent="0.15"/>
    <row r="995" ht="17.25" customHeight="1" x14ac:dyDescent="0.15"/>
    <row r="996" ht="17.25" customHeight="1" x14ac:dyDescent="0.15"/>
    <row r="997" ht="17.25" customHeight="1" x14ac:dyDescent="0.15"/>
    <row r="998" ht="17.25" customHeight="1" x14ac:dyDescent="0.15"/>
    <row r="999" ht="17.25" customHeight="1" x14ac:dyDescent="0.15"/>
    <row r="1000" ht="17.25" customHeight="1" x14ac:dyDescent="0.15"/>
    <row r="1001" ht="17.25" customHeight="1" x14ac:dyDescent="0.15"/>
    <row r="1002" ht="17.25" customHeight="1" x14ac:dyDescent="0.15"/>
    <row r="1003" ht="17.25" customHeight="1" x14ac:dyDescent="0.15"/>
    <row r="1004" ht="17.25" customHeight="1" x14ac:dyDescent="0.15"/>
    <row r="1005" ht="17.25" customHeight="1" x14ac:dyDescent="0.15"/>
    <row r="1006" ht="17.25" customHeight="1" x14ac:dyDescent="0.15"/>
    <row r="1007" ht="17.25" customHeight="1" x14ac:dyDescent="0.15"/>
    <row r="1008" ht="17.25" customHeight="1" x14ac:dyDescent="0.15"/>
    <row r="1009" ht="17.25" customHeight="1" x14ac:dyDescent="0.15"/>
    <row r="1010" ht="17.25" customHeight="1" x14ac:dyDescent="0.15"/>
    <row r="1011" ht="17.25" customHeight="1" x14ac:dyDescent="0.15"/>
    <row r="1012" ht="17.25" customHeight="1" x14ac:dyDescent="0.15"/>
    <row r="1013" ht="17.25" customHeight="1" x14ac:dyDescent="0.15"/>
    <row r="1014" ht="17.25" customHeight="1" x14ac:dyDescent="0.15"/>
    <row r="1015" ht="17.25" customHeight="1" x14ac:dyDescent="0.15"/>
    <row r="1016" ht="17.25" customHeight="1" x14ac:dyDescent="0.15"/>
    <row r="1017" ht="17.25" customHeight="1" x14ac:dyDescent="0.15"/>
    <row r="1018" ht="17.25" customHeight="1" x14ac:dyDescent="0.15"/>
    <row r="1019" ht="17.25" customHeight="1" x14ac:dyDescent="0.15"/>
    <row r="1020" ht="17.25" customHeight="1" x14ac:dyDescent="0.15"/>
    <row r="1021" ht="17.25" customHeight="1" x14ac:dyDescent="0.15"/>
    <row r="1022" ht="17.25" customHeight="1" x14ac:dyDescent="0.15"/>
    <row r="1023" ht="17.25" customHeight="1" x14ac:dyDescent="0.15"/>
    <row r="1024" ht="17.25" customHeight="1" x14ac:dyDescent="0.15"/>
    <row r="1025" ht="17.25" customHeight="1" x14ac:dyDescent="0.15"/>
    <row r="1026" ht="17.25" customHeight="1" x14ac:dyDescent="0.15"/>
    <row r="1027" ht="17.25" customHeight="1" x14ac:dyDescent="0.15"/>
    <row r="1028" ht="17.25" customHeight="1" x14ac:dyDescent="0.15"/>
    <row r="1029" ht="17.25" customHeight="1" x14ac:dyDescent="0.15"/>
    <row r="1030" ht="17.25" customHeight="1" x14ac:dyDescent="0.15"/>
    <row r="1031" ht="17.25" customHeight="1" x14ac:dyDescent="0.15"/>
    <row r="1032" ht="17.25" customHeight="1" x14ac:dyDescent="0.15"/>
    <row r="1033" ht="17.25" customHeight="1" x14ac:dyDescent="0.15"/>
    <row r="1034" ht="17.25" customHeight="1" x14ac:dyDescent="0.15"/>
    <row r="1035" ht="17.25" customHeight="1" x14ac:dyDescent="0.15"/>
    <row r="1036" ht="17.25" customHeight="1" x14ac:dyDescent="0.15"/>
    <row r="1037" ht="17.25" customHeight="1" x14ac:dyDescent="0.15"/>
    <row r="1038" ht="17.25" customHeight="1" x14ac:dyDescent="0.15"/>
    <row r="1039" ht="17.25" customHeight="1" x14ac:dyDescent="0.15"/>
    <row r="1040" ht="17.25" customHeight="1" x14ac:dyDescent="0.15"/>
    <row r="1041" ht="17.25" customHeight="1" x14ac:dyDescent="0.15"/>
    <row r="1042" ht="17.25" customHeight="1" x14ac:dyDescent="0.15"/>
    <row r="1043" ht="17.25" customHeight="1" x14ac:dyDescent="0.15"/>
    <row r="1044" ht="17.25" customHeight="1" x14ac:dyDescent="0.15"/>
    <row r="1045" ht="17.25" customHeight="1" x14ac:dyDescent="0.15"/>
    <row r="1046" ht="17.25" customHeight="1" x14ac:dyDescent="0.15"/>
    <row r="1047" ht="17.25" customHeight="1" x14ac:dyDescent="0.15"/>
    <row r="1048" ht="17.25" customHeight="1" x14ac:dyDescent="0.15"/>
    <row r="1049" ht="17.25" customHeight="1" x14ac:dyDescent="0.15"/>
    <row r="1050" ht="17.25" customHeight="1" x14ac:dyDescent="0.15"/>
    <row r="1051" ht="17.25" customHeight="1" x14ac:dyDescent="0.15"/>
    <row r="1052" ht="17.25" customHeight="1" x14ac:dyDescent="0.15"/>
    <row r="1053" ht="17.25" customHeight="1" x14ac:dyDescent="0.15"/>
    <row r="1054" ht="17.25" customHeight="1" x14ac:dyDescent="0.15"/>
    <row r="1055" ht="17.25" customHeight="1" x14ac:dyDescent="0.15"/>
    <row r="1056" ht="17.25" customHeight="1" x14ac:dyDescent="0.15"/>
    <row r="1057" ht="17.25" customHeight="1" x14ac:dyDescent="0.15"/>
    <row r="1058" ht="17.25" customHeight="1" x14ac:dyDescent="0.15"/>
    <row r="1059" ht="17.25" customHeight="1" x14ac:dyDescent="0.15"/>
    <row r="1060" ht="17.25" customHeight="1" x14ac:dyDescent="0.15"/>
    <row r="1061" ht="17.25" customHeight="1" x14ac:dyDescent="0.15"/>
    <row r="1062" ht="9.75" customHeight="1" x14ac:dyDescent="0.15"/>
    <row r="1063" ht="9.75" customHeight="1" x14ac:dyDescent="0.15"/>
    <row r="1064" ht="9.75" customHeight="1" x14ac:dyDescent="0.15"/>
    <row r="1065" ht="9.75" customHeight="1" x14ac:dyDescent="0.15"/>
    <row r="1066" ht="9.75" customHeight="1" x14ac:dyDescent="0.15"/>
    <row r="1067" ht="9.75" customHeight="1" x14ac:dyDescent="0.15"/>
    <row r="1068" ht="9.75" customHeight="1" x14ac:dyDescent="0.15"/>
    <row r="1069" ht="9.75" customHeight="1" x14ac:dyDescent="0.15"/>
    <row r="1070" ht="9.75" customHeight="1" x14ac:dyDescent="0.15"/>
    <row r="1071" ht="9.75" customHeight="1" x14ac:dyDescent="0.15"/>
    <row r="1072" ht="9.75" customHeight="1" x14ac:dyDescent="0.15"/>
    <row r="1073" ht="9.75" customHeight="1" x14ac:dyDescent="0.15"/>
    <row r="1074" ht="9.75" customHeight="1" x14ac:dyDescent="0.15"/>
    <row r="1075" ht="9.75" customHeight="1" x14ac:dyDescent="0.15"/>
    <row r="1076" ht="9.75" customHeight="1" x14ac:dyDescent="0.15"/>
    <row r="1077" ht="9.75" customHeight="1" x14ac:dyDescent="0.15"/>
    <row r="1078" ht="9.75" customHeight="1" x14ac:dyDescent="0.15"/>
    <row r="1079" ht="9.75" customHeight="1" x14ac:dyDescent="0.15"/>
    <row r="1080" ht="9.75" customHeight="1" x14ac:dyDescent="0.15"/>
    <row r="1081" ht="9.75" customHeight="1" x14ac:dyDescent="0.15"/>
    <row r="1082" ht="9.75" customHeight="1" x14ac:dyDescent="0.15"/>
    <row r="1083" ht="9.75" customHeight="1" x14ac:dyDescent="0.15"/>
    <row r="1084" ht="9.75" customHeight="1" x14ac:dyDescent="0.15"/>
    <row r="1085" ht="9.75" customHeight="1" x14ac:dyDescent="0.15"/>
    <row r="1086" ht="9.75" customHeight="1" x14ac:dyDescent="0.15"/>
    <row r="1087" ht="9.75" customHeight="1" x14ac:dyDescent="0.15"/>
    <row r="1088" ht="9.75" customHeight="1" x14ac:dyDescent="0.15"/>
    <row r="1089" ht="9.75" customHeight="1" x14ac:dyDescent="0.15"/>
    <row r="1090" ht="9.75" customHeight="1" x14ac:dyDescent="0.15"/>
    <row r="1091" ht="9.75" customHeight="1" x14ac:dyDescent="0.15"/>
    <row r="1092" ht="9.75" customHeight="1" x14ac:dyDescent="0.15"/>
    <row r="1093" ht="9.75" customHeight="1" x14ac:dyDescent="0.15"/>
    <row r="1094" ht="9.75" customHeight="1" x14ac:dyDescent="0.15"/>
    <row r="1095" ht="9.75" customHeight="1" x14ac:dyDescent="0.15"/>
    <row r="1096" ht="9.75" customHeight="1" x14ac:dyDescent="0.15"/>
    <row r="1097" ht="9.75" customHeight="1" x14ac:dyDescent="0.15"/>
    <row r="1098" ht="9.75" customHeight="1" x14ac:dyDescent="0.15"/>
    <row r="1099" ht="9.75" customHeight="1" x14ac:dyDescent="0.15"/>
    <row r="1100" ht="9.75" customHeight="1" x14ac:dyDescent="0.15"/>
    <row r="1101" ht="9.75" customHeight="1" x14ac:dyDescent="0.15"/>
    <row r="1102" ht="9.75" customHeight="1" x14ac:dyDescent="0.15"/>
    <row r="1103" ht="9.75" customHeight="1" x14ac:dyDescent="0.15"/>
    <row r="1104" ht="9.75" customHeight="1" x14ac:dyDescent="0.15"/>
    <row r="1105" ht="9.75" customHeight="1" x14ac:dyDescent="0.15"/>
    <row r="1106" ht="9.75" customHeight="1" x14ac:dyDescent="0.15"/>
    <row r="1107" ht="9.75" customHeight="1" x14ac:dyDescent="0.15"/>
    <row r="1108" ht="9.75" customHeight="1" x14ac:dyDescent="0.15"/>
    <row r="1109" ht="9.75" customHeight="1" x14ac:dyDescent="0.15"/>
    <row r="1110" ht="9.75" customHeight="1" x14ac:dyDescent="0.15"/>
    <row r="1111" ht="9.75" customHeight="1" x14ac:dyDescent="0.15"/>
    <row r="1112" ht="9.75" customHeight="1" x14ac:dyDescent="0.15"/>
    <row r="1113" ht="9.75" customHeight="1" x14ac:dyDescent="0.15"/>
    <row r="1114" ht="9.75" customHeight="1" x14ac:dyDescent="0.15"/>
    <row r="1115" ht="9.75" customHeight="1" x14ac:dyDescent="0.15"/>
    <row r="1116" ht="9.75" customHeight="1" x14ac:dyDescent="0.15"/>
    <row r="1117" ht="9.75" customHeight="1" x14ac:dyDescent="0.15"/>
    <row r="1118" ht="9.75" customHeight="1" x14ac:dyDescent="0.15"/>
    <row r="1119" ht="9.75" customHeight="1" x14ac:dyDescent="0.15"/>
    <row r="1120" ht="9.75" customHeight="1" x14ac:dyDescent="0.15"/>
    <row r="1121" ht="9.75" customHeight="1" x14ac:dyDescent="0.15"/>
    <row r="1122" ht="9.75" customHeight="1" x14ac:dyDescent="0.15"/>
    <row r="1123" ht="9.75" customHeight="1" x14ac:dyDescent="0.15"/>
    <row r="1124" ht="9.75" customHeight="1" x14ac:dyDescent="0.15"/>
    <row r="1125" ht="9.75" customHeight="1" x14ac:dyDescent="0.15"/>
    <row r="1126" ht="9.75" customHeight="1" x14ac:dyDescent="0.15"/>
    <row r="1127" ht="9.75" customHeight="1" x14ac:dyDescent="0.15"/>
    <row r="1128" ht="9.75" customHeight="1" x14ac:dyDescent="0.15"/>
    <row r="1129" ht="9.75" customHeight="1" x14ac:dyDescent="0.15"/>
    <row r="1130" ht="9.75" customHeight="1" x14ac:dyDescent="0.15"/>
    <row r="1131" ht="9.75" customHeight="1" x14ac:dyDescent="0.15"/>
    <row r="1132" ht="9.75" customHeight="1" x14ac:dyDescent="0.15"/>
    <row r="1133" ht="9.75" customHeight="1" x14ac:dyDescent="0.15"/>
    <row r="1134" ht="9.75" customHeight="1" x14ac:dyDescent="0.15"/>
    <row r="1135" ht="9.75" customHeight="1" x14ac:dyDescent="0.15"/>
    <row r="1136" ht="9.75" customHeight="1" x14ac:dyDescent="0.15"/>
    <row r="1137" ht="9.75" customHeight="1" x14ac:dyDescent="0.15"/>
    <row r="1138" ht="9.75" customHeight="1" x14ac:dyDescent="0.15"/>
    <row r="1139" ht="9.75" customHeight="1" x14ac:dyDescent="0.15"/>
    <row r="1140" ht="9.75" customHeight="1" x14ac:dyDescent="0.15"/>
    <row r="1141" ht="9.75" customHeight="1" x14ac:dyDescent="0.15"/>
    <row r="1142" ht="9.75" customHeight="1" x14ac:dyDescent="0.15"/>
    <row r="1143" ht="9.75" customHeight="1" x14ac:dyDescent="0.15"/>
    <row r="1144" ht="9.75" customHeight="1" x14ac:dyDescent="0.15"/>
    <row r="1145" ht="9.75" customHeight="1" x14ac:dyDescent="0.15"/>
    <row r="1146" ht="9.75" customHeight="1" x14ac:dyDescent="0.15"/>
    <row r="1147" ht="9.75" customHeight="1" x14ac:dyDescent="0.15"/>
    <row r="1148" ht="9.75" customHeight="1" x14ac:dyDescent="0.15"/>
    <row r="1149" ht="9.75" customHeight="1" x14ac:dyDescent="0.15"/>
    <row r="1150" ht="9.75" customHeight="1" x14ac:dyDescent="0.15"/>
    <row r="1151" ht="9.75" customHeight="1" x14ac:dyDescent="0.15"/>
    <row r="1152" ht="9.75" customHeight="1" x14ac:dyDescent="0.15"/>
    <row r="1153" ht="9.75" customHeight="1" x14ac:dyDescent="0.15"/>
    <row r="1154" ht="9.75" customHeight="1" x14ac:dyDescent="0.15"/>
    <row r="1155" ht="9.75" customHeight="1" x14ac:dyDescent="0.15"/>
    <row r="1156" ht="9.75" customHeight="1" x14ac:dyDescent="0.15"/>
    <row r="1157" ht="9.75" customHeight="1" x14ac:dyDescent="0.15"/>
    <row r="1158" ht="9.75" customHeight="1" x14ac:dyDescent="0.15"/>
    <row r="1159" ht="9.75" customHeight="1" x14ac:dyDescent="0.15"/>
    <row r="1160" ht="9.75" customHeight="1" x14ac:dyDescent="0.15"/>
    <row r="1161" ht="9.75" customHeight="1" x14ac:dyDescent="0.15"/>
    <row r="1162" ht="9.75" customHeight="1" x14ac:dyDescent="0.15"/>
    <row r="1163" ht="9.75" customHeight="1" x14ac:dyDescent="0.15"/>
    <row r="1164" ht="9.75" customHeight="1" x14ac:dyDescent="0.15"/>
    <row r="1165" ht="9.75" customHeight="1" x14ac:dyDescent="0.15"/>
    <row r="1166" ht="9.75" customHeight="1" x14ac:dyDescent="0.15"/>
    <row r="1167" ht="9.75" customHeight="1" x14ac:dyDescent="0.15"/>
    <row r="1168" ht="9.75" customHeight="1" x14ac:dyDescent="0.15"/>
    <row r="1169" ht="9.75" customHeight="1" x14ac:dyDescent="0.15"/>
    <row r="1170" ht="9.75" customHeight="1" x14ac:dyDescent="0.15"/>
    <row r="1171" ht="9.75" customHeight="1" x14ac:dyDescent="0.15"/>
    <row r="1172" ht="9.75" customHeight="1" x14ac:dyDescent="0.15"/>
    <row r="1173" ht="9.75" customHeight="1" x14ac:dyDescent="0.15"/>
    <row r="1174" ht="9.75" customHeight="1" x14ac:dyDescent="0.15"/>
    <row r="1175" ht="9.75" customHeight="1" x14ac:dyDescent="0.15"/>
    <row r="1176" ht="9.75" customHeight="1" x14ac:dyDescent="0.15"/>
    <row r="1177" ht="9.75" customHeight="1" x14ac:dyDescent="0.15"/>
    <row r="1178" ht="9.75" customHeight="1" x14ac:dyDescent="0.15"/>
    <row r="1179" ht="9.75" customHeight="1" x14ac:dyDescent="0.15"/>
    <row r="1180" ht="9.75" customHeight="1" x14ac:dyDescent="0.15"/>
    <row r="1181" ht="9.75" customHeight="1" x14ac:dyDescent="0.15"/>
    <row r="1182" ht="9.75" customHeight="1" x14ac:dyDescent="0.15"/>
    <row r="1183" ht="9.75" customHeight="1" x14ac:dyDescent="0.15"/>
    <row r="1184" ht="9.75" customHeight="1" x14ac:dyDescent="0.15"/>
    <row r="1185" ht="9.75" customHeight="1" x14ac:dyDescent="0.15"/>
    <row r="1186" ht="9.75" customHeight="1" x14ac:dyDescent="0.15"/>
    <row r="1187" ht="9.75" customHeight="1" x14ac:dyDescent="0.15"/>
    <row r="1188" ht="9.75" customHeight="1" x14ac:dyDescent="0.15"/>
    <row r="1189" ht="9.75" customHeight="1" x14ac:dyDescent="0.15"/>
    <row r="1190" ht="9.75" customHeight="1" x14ac:dyDescent="0.15"/>
    <row r="1191" ht="9.75" customHeight="1" x14ac:dyDescent="0.15"/>
    <row r="1192" ht="9.75" customHeight="1" x14ac:dyDescent="0.15"/>
    <row r="1193" ht="9.75" customHeight="1" x14ac:dyDescent="0.15"/>
    <row r="1194" ht="9.75" customHeight="1" x14ac:dyDescent="0.15"/>
    <row r="1195" ht="9.75" customHeight="1" x14ac:dyDescent="0.15"/>
    <row r="1196" ht="9.75" customHeight="1" x14ac:dyDescent="0.15"/>
    <row r="1197" ht="9.75" customHeight="1" x14ac:dyDescent="0.15"/>
    <row r="1198" ht="9.75" customHeight="1" x14ac:dyDescent="0.15"/>
    <row r="1199" ht="9.75" customHeight="1" x14ac:dyDescent="0.15"/>
    <row r="1200" ht="9.75" customHeight="1" x14ac:dyDescent="0.15"/>
    <row r="1201" ht="9.75" customHeight="1" x14ac:dyDescent="0.15"/>
    <row r="1202" ht="9.75" customHeight="1" x14ac:dyDescent="0.15"/>
    <row r="1203" ht="9.75" customHeight="1" x14ac:dyDescent="0.15"/>
    <row r="1204" ht="9.75" customHeight="1" x14ac:dyDescent="0.15"/>
    <row r="1205" ht="9.75" customHeight="1" x14ac:dyDescent="0.15"/>
    <row r="1206" ht="9.75" customHeight="1" x14ac:dyDescent="0.15"/>
    <row r="1207" ht="9.75" customHeight="1" x14ac:dyDescent="0.15"/>
    <row r="1208" ht="9.75" customHeight="1" x14ac:dyDescent="0.15"/>
    <row r="1209" ht="9.75" customHeight="1" x14ac:dyDescent="0.15"/>
    <row r="1210" ht="9.75" customHeight="1" x14ac:dyDescent="0.15"/>
    <row r="1211" ht="9.75" customHeight="1" x14ac:dyDescent="0.15"/>
    <row r="1212" ht="9.75" customHeight="1" x14ac:dyDescent="0.15"/>
    <row r="1213" ht="9.75" customHeight="1" x14ac:dyDescent="0.15"/>
    <row r="1214" ht="9.75" customHeight="1" x14ac:dyDescent="0.15"/>
    <row r="1215" ht="9.75" customHeight="1" x14ac:dyDescent="0.15"/>
    <row r="1216" ht="9.75" customHeight="1" x14ac:dyDescent="0.15"/>
    <row r="1217" ht="9.75" customHeight="1" x14ac:dyDescent="0.15"/>
    <row r="1218" ht="9.75" customHeight="1" x14ac:dyDescent="0.15"/>
    <row r="1219" ht="9.75" customHeight="1" x14ac:dyDescent="0.15"/>
    <row r="1220" ht="9.75" customHeight="1" x14ac:dyDescent="0.15"/>
    <row r="1221" ht="9.75" customHeight="1" x14ac:dyDescent="0.15"/>
    <row r="1222" ht="9.75" customHeight="1" x14ac:dyDescent="0.15"/>
    <row r="1223" ht="9.75" customHeight="1" x14ac:dyDescent="0.15"/>
    <row r="1224" ht="9.75" customHeight="1" x14ac:dyDescent="0.15"/>
    <row r="1225" ht="9.75" customHeight="1" x14ac:dyDescent="0.15"/>
    <row r="1226" ht="9.75" customHeight="1" x14ac:dyDescent="0.15"/>
    <row r="1227" ht="9.75" customHeight="1" x14ac:dyDescent="0.15"/>
    <row r="1228" ht="9.75" customHeight="1" x14ac:dyDescent="0.15"/>
    <row r="1229" ht="9.75" customHeight="1" x14ac:dyDescent="0.15"/>
    <row r="1230" ht="9.75" customHeight="1" x14ac:dyDescent="0.15"/>
    <row r="1231" ht="9.75" customHeight="1" x14ac:dyDescent="0.15"/>
    <row r="1232" ht="9.75" customHeight="1" x14ac:dyDescent="0.15"/>
    <row r="1233" ht="9.75" customHeight="1" x14ac:dyDescent="0.15"/>
  </sheetData>
  <sheetProtection password="C69B" sheet="1" objects="1" scenarios="1"/>
  <mergeCells count="39">
    <mergeCell ref="Q6:Q7"/>
    <mergeCell ref="D10:P10"/>
    <mergeCell ref="K4:P4"/>
    <mergeCell ref="B1:C1"/>
    <mergeCell ref="C2:D2"/>
    <mergeCell ref="C5:D5"/>
    <mergeCell ref="C6:C8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C9:D9"/>
    <mergeCell ref="E13:P13"/>
    <mergeCell ref="P6:P7"/>
    <mergeCell ref="C17:D17"/>
    <mergeCell ref="E17:E18"/>
    <mergeCell ref="O17:Q18"/>
    <mergeCell ref="C18:D18"/>
    <mergeCell ref="H18:K18"/>
    <mergeCell ref="F17:F18"/>
    <mergeCell ref="G17:G18"/>
    <mergeCell ref="H17:K17"/>
    <mergeCell ref="L17:L18"/>
    <mergeCell ref="M17:M18"/>
    <mergeCell ref="N17:N18"/>
    <mergeCell ref="C35:R40"/>
    <mergeCell ref="H20:Q20"/>
    <mergeCell ref="C20:D20"/>
    <mergeCell ref="E20:G20"/>
    <mergeCell ref="C23:D23"/>
    <mergeCell ref="I30:Q30"/>
    <mergeCell ref="C27:I27"/>
  </mergeCells>
  <phoneticPr fontId="2"/>
  <dataValidations count="2">
    <dataValidation type="list" allowBlank="1" showInputMessage="1" showErrorMessage="1" sqref="D13">
      <formula1>$U$5:$AF$5</formula1>
    </dataValidation>
    <dataValidation type="list" showInputMessage="1" showErrorMessage="1" sqref="D6">
      <formula1>"ア　2019年分,ア　2018年分"</formula1>
    </dataValidation>
  </dataValidations>
  <pageMargins left="0.39370078740157483" right="0.19685039370078736" top="0.39370078740157483" bottom="0.35433070866141736" header="0.31496062992125984" footer="0.35433070866141736"/>
  <pageSetup paperSize="9" scale="8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AH1234"/>
  <sheetViews>
    <sheetView view="pageBreakPreview" zoomScaleNormal="115" zoomScaleSheetLayoutView="100" workbookViewId="0">
      <selection activeCell="Q6" sqref="Q6:Q7"/>
    </sheetView>
  </sheetViews>
  <sheetFormatPr defaultColWidth="1.625" defaultRowHeight="13.5" x14ac:dyDescent="0.15"/>
  <cols>
    <col min="1" max="2" width="2.125" style="27" customWidth="1"/>
    <col min="3" max="3" width="12" style="27" customWidth="1"/>
    <col min="4" max="4" width="14.625" style="27" customWidth="1"/>
    <col min="5" max="18" width="6.25" style="27" customWidth="1"/>
    <col min="19" max="21" width="2.125" style="27" customWidth="1"/>
    <col min="22" max="30" width="5" style="1" bestFit="1" customWidth="1"/>
    <col min="31" max="33" width="6.375" style="1" bestFit="1" customWidth="1"/>
    <col min="34" max="94" width="2.125" style="27" customWidth="1"/>
    <col min="95" max="16384" width="1.625" style="27"/>
  </cols>
  <sheetData>
    <row r="1" spans="1:34" ht="18" customHeight="1" x14ac:dyDescent="0.15">
      <c r="A1" s="1"/>
      <c r="B1" s="927" t="s">
        <v>161</v>
      </c>
      <c r="C1" s="927"/>
      <c r="D1" s="1"/>
    </row>
    <row r="2" spans="1:34" ht="18" customHeight="1" x14ac:dyDescent="0.15">
      <c r="A2" s="1"/>
      <c r="B2" s="2"/>
      <c r="C2" s="928" t="s">
        <v>165</v>
      </c>
      <c r="D2" s="928"/>
      <c r="E2" s="46" t="s">
        <v>163</v>
      </c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V2" s="27"/>
      <c r="AH2" s="1"/>
    </row>
    <row r="3" spans="1:34" ht="18" customHeight="1" x14ac:dyDescent="0.15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34" ht="18" customHeight="1" x14ac:dyDescent="0.15">
      <c r="B4" s="28"/>
      <c r="C4" s="29" t="s">
        <v>17</v>
      </c>
      <c r="D4" s="28"/>
      <c r="E4" s="28"/>
      <c r="F4" s="28"/>
      <c r="G4" s="28"/>
      <c r="H4" s="28"/>
      <c r="I4" s="28"/>
      <c r="J4" s="28"/>
      <c r="K4" s="926" t="s">
        <v>242</v>
      </c>
      <c r="L4" s="926"/>
      <c r="M4" s="926"/>
      <c r="N4" s="926"/>
      <c r="O4" s="926"/>
      <c r="P4" s="926"/>
      <c r="Q4" s="28"/>
    </row>
    <row r="5" spans="1:34" ht="30" customHeight="1" x14ac:dyDescent="0.15">
      <c r="B5" s="28"/>
      <c r="C5" s="975" t="s">
        <v>11</v>
      </c>
      <c r="D5" s="976"/>
      <c r="E5" s="83">
        <v>1</v>
      </c>
      <c r="F5" s="45">
        <v>2</v>
      </c>
      <c r="G5" s="45">
        <v>3</v>
      </c>
      <c r="H5" s="45">
        <v>4</v>
      </c>
      <c r="I5" s="45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5">
        <v>11</v>
      </c>
      <c r="P5" s="44">
        <v>12</v>
      </c>
      <c r="Q5" s="44" t="s">
        <v>16</v>
      </c>
      <c r="R5" s="60" t="s">
        <v>32</v>
      </c>
      <c r="V5" s="77">
        <v>1</v>
      </c>
      <c r="W5" s="77">
        <v>2</v>
      </c>
      <c r="X5" s="77">
        <v>3</v>
      </c>
      <c r="Y5" s="77">
        <v>4</v>
      </c>
      <c r="Z5" s="77">
        <v>5</v>
      </c>
      <c r="AA5" s="77">
        <v>6</v>
      </c>
      <c r="AB5" s="77">
        <v>7</v>
      </c>
      <c r="AC5" s="77">
        <v>8</v>
      </c>
      <c r="AD5" s="77">
        <v>9</v>
      </c>
      <c r="AE5" s="77">
        <v>10</v>
      </c>
      <c r="AF5" s="77">
        <v>11</v>
      </c>
      <c r="AG5" s="77">
        <v>12</v>
      </c>
    </row>
    <row r="6" spans="1:34" s="37" customFormat="1" ht="18" customHeight="1" x14ac:dyDescent="0.15">
      <c r="B6" s="41"/>
      <c r="C6" s="977" t="s">
        <v>15</v>
      </c>
      <c r="D6" s="213" t="s">
        <v>234</v>
      </c>
      <c r="E6" s="1006"/>
      <c r="F6" s="1008"/>
      <c r="G6" s="1008"/>
      <c r="H6" s="1008"/>
      <c r="I6" s="1008"/>
      <c r="J6" s="1008"/>
      <c r="K6" s="1008"/>
      <c r="L6" s="1008"/>
      <c r="M6" s="1008"/>
      <c r="N6" s="1008"/>
      <c r="O6" s="1008"/>
      <c r="P6" s="1010"/>
      <c r="Q6" s="1004"/>
      <c r="R6" s="1002">
        <f>Q6/12</f>
        <v>0</v>
      </c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4" s="37" customFormat="1" ht="18" customHeight="1" x14ac:dyDescent="0.15">
      <c r="B7" s="41"/>
      <c r="C7" s="977"/>
      <c r="D7" s="212" t="s">
        <v>236</v>
      </c>
      <c r="E7" s="1007"/>
      <c r="F7" s="1009"/>
      <c r="G7" s="1009"/>
      <c r="H7" s="1009"/>
      <c r="I7" s="1009"/>
      <c r="J7" s="1009"/>
      <c r="K7" s="1009"/>
      <c r="L7" s="1009"/>
      <c r="M7" s="1009"/>
      <c r="N7" s="1009"/>
      <c r="O7" s="1009"/>
      <c r="P7" s="1011"/>
      <c r="Q7" s="1005"/>
      <c r="R7" s="1003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</row>
    <row r="8" spans="1:34" s="37" customFormat="1" ht="36" customHeight="1" x14ac:dyDescent="0.15">
      <c r="B8" s="41"/>
      <c r="C8" s="978"/>
      <c r="D8" s="215" t="s">
        <v>23</v>
      </c>
      <c r="E8" s="81"/>
      <c r="F8" s="20"/>
      <c r="G8" s="20"/>
      <c r="H8" s="20"/>
      <c r="I8" s="20"/>
      <c r="J8" s="20"/>
      <c r="K8" s="20"/>
      <c r="L8" s="20"/>
      <c r="M8" s="20"/>
      <c r="N8" s="20"/>
      <c r="O8" s="20"/>
      <c r="P8" s="19"/>
      <c r="Q8" s="59">
        <f>SUM(E8:P8)</f>
        <v>0</v>
      </c>
      <c r="R8" s="58" t="e">
        <f>Q8/COUNTA(E8:P8)</f>
        <v>#DIV/0!</v>
      </c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</row>
    <row r="9" spans="1:34" s="28" customFormat="1" ht="18" customHeight="1" x14ac:dyDescent="0.15">
      <c r="D9" s="974" t="s">
        <v>235</v>
      </c>
      <c r="E9" s="974"/>
      <c r="F9" s="974"/>
      <c r="G9" s="974"/>
      <c r="H9" s="974"/>
      <c r="I9" s="974"/>
      <c r="J9" s="974"/>
      <c r="K9" s="974"/>
      <c r="L9" s="974"/>
      <c r="M9" s="974"/>
      <c r="N9" s="974"/>
      <c r="O9" s="974"/>
      <c r="P9" s="97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 spans="1:34" s="28" customFormat="1" ht="18" customHeight="1" x14ac:dyDescent="0.15"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</row>
    <row r="11" spans="1:34" s="28" customFormat="1" ht="18" customHeight="1" x14ac:dyDescent="0.15">
      <c r="C11" s="29" t="s">
        <v>31</v>
      </c>
      <c r="E11" s="29"/>
      <c r="F11" s="57"/>
      <c r="G11" s="57"/>
      <c r="H11" s="57"/>
      <c r="I11" s="56"/>
      <c r="J11" s="29"/>
      <c r="K11" s="56"/>
      <c r="L11" s="29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4" s="28" customFormat="1" ht="18" customHeight="1" x14ac:dyDescent="0.15">
      <c r="C12" s="29"/>
      <c r="H12" s="999" t="s">
        <v>30</v>
      </c>
      <c r="I12" s="999"/>
      <c r="J12" s="979"/>
      <c r="K12" s="979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4" s="28" customFormat="1" ht="18" customHeight="1" x14ac:dyDescent="0.15">
      <c r="C13" s="1000" t="s">
        <v>243</v>
      </c>
      <c r="D13" s="991">
        <f>R6</f>
        <v>0</v>
      </c>
      <c r="E13" s="993" t="s">
        <v>4</v>
      </c>
      <c r="F13" s="994">
        <v>0.5</v>
      </c>
      <c r="G13" s="984" t="s">
        <v>60</v>
      </c>
      <c r="H13" s="121" t="s">
        <v>29</v>
      </c>
      <c r="I13" s="122"/>
      <c r="J13" s="985" t="e">
        <f>HLOOKUP(I13,E5:P8,4,FALSE)</f>
        <v>#N/A</v>
      </c>
      <c r="K13" s="986"/>
      <c r="L13" s="53"/>
      <c r="M13" s="53"/>
      <c r="N13" s="995" t="s">
        <v>9</v>
      </c>
      <c r="O13" s="997" t="e">
        <f>IF(D13*F13&gt;=J13,"〇","×")</f>
        <v>#N/A</v>
      </c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4" s="28" customFormat="1" ht="18" customHeight="1" x14ac:dyDescent="0.15">
      <c r="C14" s="1001"/>
      <c r="D14" s="992"/>
      <c r="E14" s="993"/>
      <c r="F14" s="994"/>
      <c r="G14" s="984"/>
      <c r="H14" s="989" t="s">
        <v>28</v>
      </c>
      <c r="I14" s="990"/>
      <c r="J14" s="987"/>
      <c r="K14" s="988"/>
      <c r="L14" s="50"/>
      <c r="M14" s="50"/>
      <c r="N14" s="996"/>
      <c r="O14" s="998"/>
      <c r="AC14" s="2"/>
      <c r="AD14" s="2"/>
      <c r="AE14" s="2"/>
      <c r="AF14" s="2"/>
      <c r="AG14" s="2"/>
    </row>
    <row r="15" spans="1:34" s="28" customFormat="1" ht="18" customHeight="1" x14ac:dyDescent="0.15">
      <c r="C15" s="52"/>
      <c r="D15" s="49"/>
      <c r="H15" s="982" t="s">
        <v>27</v>
      </c>
      <c r="I15" s="982"/>
      <c r="J15" s="982"/>
      <c r="K15" s="982"/>
      <c r="AC15" s="2"/>
      <c r="AD15" s="2"/>
      <c r="AE15" s="2"/>
      <c r="AF15" s="2"/>
      <c r="AG15" s="2"/>
    </row>
    <row r="16" spans="1:34" s="28" customFormat="1" ht="18" customHeight="1" x14ac:dyDescent="0.15">
      <c r="C16" s="52"/>
      <c r="D16" s="49"/>
      <c r="H16" s="983"/>
      <c r="I16" s="983"/>
      <c r="J16" s="983"/>
      <c r="K16" s="983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3:33" s="28" customFormat="1" ht="18" customHeight="1" x14ac:dyDescent="0.15">
      <c r="C17" s="48"/>
      <c r="D17" s="30"/>
      <c r="E17" s="47"/>
      <c r="F17" s="47"/>
      <c r="G17" s="47"/>
      <c r="H17" s="47"/>
      <c r="I17" s="47"/>
      <c r="J17" s="47"/>
      <c r="K17" s="47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3:33" s="28" customFormat="1" ht="18" customHeight="1" x14ac:dyDescent="0.15">
      <c r="C18" s="29" t="s">
        <v>8</v>
      </c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3:33" s="28" customFormat="1" ht="18" customHeight="1" x14ac:dyDescent="0.15">
      <c r="C19" s="951" t="s">
        <v>240</v>
      </c>
      <c r="D19" s="952"/>
      <c r="E19" s="980" t="s">
        <v>4</v>
      </c>
      <c r="F19" s="981" t="s">
        <v>26</v>
      </c>
      <c r="G19" s="953" t="s">
        <v>25</v>
      </c>
      <c r="H19" s="951" t="str">
        <f>H13&amp;I13&amp;"月売上高"</f>
        <v>2020年月売上高</v>
      </c>
      <c r="I19" s="966"/>
      <c r="J19" s="966"/>
      <c r="K19" s="967"/>
      <c r="L19" s="993" t="s">
        <v>4</v>
      </c>
      <c r="M19" s="984">
        <v>6</v>
      </c>
      <c r="N19" s="953" t="s">
        <v>3</v>
      </c>
      <c r="O19" s="954" t="e">
        <f>C20/2-H20*M19</f>
        <v>#N/A</v>
      </c>
      <c r="P19" s="955"/>
      <c r="Q19" s="956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3:33" s="28" customFormat="1" ht="18" customHeight="1" x14ac:dyDescent="0.15">
      <c r="C20" s="960">
        <f>Q6</f>
        <v>0</v>
      </c>
      <c r="D20" s="961"/>
      <c r="E20" s="980"/>
      <c r="F20" s="953"/>
      <c r="G20" s="953"/>
      <c r="H20" s="962" t="e">
        <f>J13</f>
        <v>#N/A</v>
      </c>
      <c r="I20" s="963"/>
      <c r="J20" s="963"/>
      <c r="K20" s="964"/>
      <c r="L20" s="993"/>
      <c r="M20" s="984"/>
      <c r="N20" s="953"/>
      <c r="O20" s="957"/>
      <c r="P20" s="958"/>
      <c r="Q20" s="959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3:33" s="28" customFormat="1" ht="18" customHeight="1" x14ac:dyDescent="0.15"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3:33" s="28" customFormat="1" ht="25.5" customHeight="1" x14ac:dyDescent="0.15">
      <c r="C22" s="946" t="s">
        <v>2</v>
      </c>
      <c r="D22" s="947"/>
      <c r="E22" s="948" t="e">
        <f>ROUNDDOWN(MIN(200,O19),-1)</f>
        <v>#N/A</v>
      </c>
      <c r="F22" s="949"/>
      <c r="G22" s="950"/>
      <c r="H22" s="944" t="s">
        <v>1</v>
      </c>
      <c r="I22" s="945"/>
      <c r="J22" s="945"/>
      <c r="K22" s="945"/>
      <c r="L22" s="945"/>
      <c r="M22" s="945"/>
      <c r="N22" s="945"/>
      <c r="O22" s="945"/>
      <c r="P22" s="945"/>
      <c r="Q22" s="945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3:33" s="28" customFormat="1" ht="18" customHeight="1" thickBot="1" x14ac:dyDescent="0.2"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3:33" s="2" customFormat="1" ht="36" customHeight="1" x14ac:dyDescent="0.15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3:33" s="2" customFormat="1" ht="18" customHeight="1" x14ac:dyDescent="0.15">
      <c r="C25" s="899" t="s">
        <v>0</v>
      </c>
      <c r="D25" s="899"/>
    </row>
    <row r="26" spans="3:33" s="2" customFormat="1" ht="31.5" customHeight="1" x14ac:dyDescent="0.15">
      <c r="C26" s="5"/>
      <c r="D26" s="5"/>
      <c r="N26" s="5"/>
      <c r="O26" s="5"/>
      <c r="P26" s="5"/>
      <c r="Q26" s="5"/>
    </row>
    <row r="27" spans="3:33" s="2" customFormat="1" ht="24.95" customHeight="1" x14ac:dyDescent="0.15">
      <c r="C27" s="2" t="s">
        <v>61</v>
      </c>
      <c r="N27" s="5"/>
      <c r="O27" s="5"/>
      <c r="P27" s="5"/>
      <c r="Q27" s="5"/>
    </row>
    <row r="28" spans="3:33" s="2" customFormat="1" ht="24.95" customHeight="1" x14ac:dyDescent="0.15">
      <c r="N28" s="5"/>
      <c r="O28" s="5"/>
      <c r="P28" s="5"/>
      <c r="Q28" s="5"/>
    </row>
    <row r="29" spans="3:33" s="2" customFormat="1" ht="24.95" customHeight="1" x14ac:dyDescent="0.15">
      <c r="C29" s="925" t="s">
        <v>158</v>
      </c>
      <c r="D29" s="925"/>
      <c r="E29" s="925"/>
      <c r="F29" s="925"/>
      <c r="G29" s="925"/>
      <c r="H29" s="925"/>
      <c r="I29" s="925"/>
      <c r="N29" s="5"/>
      <c r="O29" s="5"/>
      <c r="P29" s="5"/>
      <c r="Q29" s="5"/>
    </row>
    <row r="30" spans="3:33" s="2" customFormat="1" ht="24.95" customHeight="1" x14ac:dyDescent="0.15">
      <c r="N30" s="5"/>
      <c r="O30" s="5"/>
      <c r="P30" s="5"/>
      <c r="Q30" s="5"/>
    </row>
    <row r="31" spans="3:33" s="2" customFormat="1" ht="24.95" customHeight="1" x14ac:dyDescent="0.15">
      <c r="C31" s="3"/>
      <c r="D31" s="5"/>
      <c r="N31" s="5"/>
      <c r="O31" s="5"/>
      <c r="P31" s="5"/>
      <c r="Q31" s="5"/>
    </row>
    <row r="32" spans="3:33" s="2" customFormat="1" ht="24.95" customHeight="1" x14ac:dyDescent="0.15">
      <c r="D32" s="95"/>
      <c r="E32" s="95"/>
      <c r="F32" s="95"/>
      <c r="G32" s="95"/>
      <c r="H32" s="95"/>
      <c r="I32" s="898" t="s">
        <v>63</v>
      </c>
      <c r="J32" s="898"/>
      <c r="K32" s="898"/>
      <c r="L32" s="898"/>
      <c r="M32" s="898"/>
      <c r="N32" s="898"/>
      <c r="O32" s="898"/>
      <c r="P32" s="898"/>
      <c r="Q32" s="898"/>
    </row>
    <row r="33" spans="1:33" s="2" customFormat="1" ht="24.95" customHeight="1" x14ac:dyDescent="0.15">
      <c r="D33" s="95"/>
      <c r="E33" s="95"/>
      <c r="F33" s="95"/>
      <c r="G33" s="95"/>
      <c r="H33" s="95"/>
      <c r="I33" s="95"/>
      <c r="J33" s="99"/>
      <c r="K33" s="99"/>
      <c r="L33" s="99"/>
      <c r="M33" s="99"/>
      <c r="N33" s="99"/>
      <c r="O33" s="99"/>
      <c r="P33" s="99"/>
      <c r="Q33" s="99"/>
    </row>
    <row r="34" spans="1:33" s="2" customFormat="1" ht="24.95" customHeight="1" x14ac:dyDescent="0.15">
      <c r="D34" s="95"/>
      <c r="E34" s="95"/>
      <c r="F34" s="95"/>
      <c r="G34" s="95"/>
      <c r="H34" s="95"/>
      <c r="I34" s="95"/>
      <c r="J34" s="99"/>
      <c r="K34" s="99"/>
      <c r="L34" s="99"/>
      <c r="M34" s="99"/>
      <c r="N34" s="99"/>
      <c r="O34" s="99"/>
      <c r="P34" s="99"/>
      <c r="Q34" s="99"/>
    </row>
    <row r="35" spans="1:33" s="2" customFormat="1" ht="24.95" customHeight="1" x14ac:dyDescent="0.15">
      <c r="D35" s="95"/>
      <c r="E35" s="95"/>
      <c r="F35" s="95"/>
      <c r="G35" s="95"/>
      <c r="H35" s="95"/>
      <c r="I35" s="95"/>
      <c r="J35" s="99"/>
      <c r="K35" s="99"/>
      <c r="L35" s="99"/>
      <c r="M35" s="99"/>
      <c r="N35" s="99"/>
      <c r="O35" s="99"/>
      <c r="P35" s="99"/>
      <c r="Q35" s="99"/>
    </row>
    <row r="36" spans="1:33" s="2" customFormat="1" ht="24.95" customHeight="1" x14ac:dyDescent="0.15">
      <c r="C36" s="96"/>
      <c r="D36" s="97"/>
      <c r="E36" s="97"/>
      <c r="F36" s="97"/>
      <c r="G36" s="97"/>
      <c r="H36" s="97"/>
      <c r="I36" s="97"/>
      <c r="J36" s="97"/>
      <c r="K36" s="5"/>
      <c r="L36" s="5"/>
      <c r="M36" s="5"/>
      <c r="N36" s="5"/>
    </row>
    <row r="37" spans="1:33" s="2" customFormat="1" ht="24.95" customHeight="1" x14ac:dyDescent="0.15">
      <c r="A37" s="4"/>
      <c r="B37" s="98"/>
      <c r="C37" s="897" t="s">
        <v>62</v>
      </c>
      <c r="D37" s="897"/>
      <c r="E37" s="897"/>
      <c r="F37" s="897"/>
      <c r="G37" s="897"/>
      <c r="H37" s="897"/>
      <c r="I37" s="897"/>
      <c r="J37" s="897"/>
      <c r="K37" s="897"/>
      <c r="L37" s="897"/>
      <c r="M37" s="897"/>
      <c r="N37" s="897"/>
      <c r="O37" s="897"/>
      <c r="P37" s="897"/>
      <c r="Q37" s="897"/>
      <c r="R37" s="897"/>
    </row>
    <row r="38" spans="1:33" s="2" customFormat="1" ht="24.95" customHeight="1" x14ac:dyDescent="0.15">
      <c r="C38" s="897"/>
      <c r="D38" s="897"/>
      <c r="E38" s="897"/>
      <c r="F38" s="897"/>
      <c r="G38" s="897"/>
      <c r="H38" s="897"/>
      <c r="I38" s="897"/>
      <c r="J38" s="897"/>
      <c r="K38" s="897"/>
      <c r="L38" s="897"/>
      <c r="M38" s="897"/>
      <c r="N38" s="897"/>
      <c r="O38" s="897"/>
      <c r="P38" s="897"/>
      <c r="Q38" s="897"/>
      <c r="R38" s="897"/>
    </row>
    <row r="39" spans="1:33" s="2" customFormat="1" ht="24.95" customHeight="1" x14ac:dyDescent="0.15">
      <c r="C39" s="897"/>
      <c r="D39" s="897"/>
      <c r="E39" s="897"/>
      <c r="F39" s="897"/>
      <c r="G39" s="897"/>
      <c r="H39" s="897"/>
      <c r="I39" s="897"/>
      <c r="J39" s="897"/>
      <c r="K39" s="897"/>
      <c r="L39" s="897"/>
      <c r="M39" s="897"/>
      <c r="N39" s="897"/>
      <c r="O39" s="897"/>
      <c r="P39" s="897"/>
      <c r="Q39" s="897"/>
      <c r="R39" s="897"/>
    </row>
    <row r="40" spans="1:33" s="2" customFormat="1" ht="24.95" customHeight="1" x14ac:dyDescent="0.15">
      <c r="C40" s="897"/>
      <c r="D40" s="897"/>
      <c r="E40" s="897"/>
      <c r="F40" s="897"/>
      <c r="G40" s="897"/>
      <c r="H40" s="897"/>
      <c r="I40" s="897"/>
      <c r="J40" s="897"/>
      <c r="K40" s="897"/>
      <c r="L40" s="897"/>
      <c r="M40" s="897"/>
      <c r="N40" s="897"/>
      <c r="O40" s="897"/>
      <c r="P40" s="897"/>
      <c r="Q40" s="897"/>
      <c r="R40" s="897"/>
    </row>
    <row r="41" spans="1:33" s="2" customFormat="1" ht="24.95" customHeight="1" x14ac:dyDescent="0.15">
      <c r="C41" s="897"/>
      <c r="D41" s="897"/>
      <c r="E41" s="897"/>
      <c r="F41" s="897"/>
      <c r="G41" s="897"/>
      <c r="H41" s="897"/>
      <c r="I41" s="897"/>
      <c r="J41" s="897"/>
      <c r="K41" s="897"/>
      <c r="L41" s="897"/>
      <c r="M41" s="897"/>
      <c r="N41" s="897"/>
      <c r="O41" s="897"/>
      <c r="P41" s="897"/>
      <c r="Q41" s="897"/>
      <c r="R41" s="897"/>
    </row>
    <row r="42" spans="1:33" s="2" customFormat="1" ht="24.95" customHeight="1" x14ac:dyDescent="0.15">
      <c r="C42" s="897"/>
      <c r="D42" s="897"/>
      <c r="E42" s="897"/>
      <c r="F42" s="897"/>
      <c r="G42" s="897"/>
      <c r="H42" s="897"/>
      <c r="I42" s="897"/>
      <c r="J42" s="897"/>
      <c r="K42" s="897"/>
      <c r="L42" s="897"/>
      <c r="M42" s="897"/>
      <c r="N42" s="897"/>
      <c r="O42" s="897"/>
      <c r="P42" s="897"/>
      <c r="Q42" s="897"/>
      <c r="R42" s="897"/>
    </row>
    <row r="43" spans="1:33" s="2" customFormat="1" ht="24.95" customHeight="1" x14ac:dyDescent="0.15"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</row>
    <row r="44" spans="1:33" s="2" customFormat="1" ht="24.95" customHeight="1" x14ac:dyDescent="0.15"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</row>
    <row r="45" spans="1:33" s="28" customFormat="1" ht="18" customHeight="1" x14ac:dyDescent="0.15"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s="28" customFormat="1" ht="18" customHeight="1" x14ac:dyDescent="0.15"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s="28" customFormat="1" ht="18" customHeight="1" x14ac:dyDescent="0.15"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s="28" customFormat="1" ht="18" customHeight="1" x14ac:dyDescent="0.15"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22:33" s="28" customFormat="1" ht="18" customHeight="1" x14ac:dyDescent="0.15"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22:33" s="28" customFormat="1" ht="18" customHeight="1" x14ac:dyDescent="0.15"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22:33" s="28" customFormat="1" ht="18" customHeight="1" x14ac:dyDescent="0.15"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22:33" s="28" customFormat="1" ht="18" customHeight="1" x14ac:dyDescent="0.15"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22:33" s="28" customFormat="1" ht="17.25" customHeight="1" x14ac:dyDescent="0.15"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22:33" s="28" customFormat="1" ht="17.25" customHeight="1" x14ac:dyDescent="0.15"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22:33" s="28" customFormat="1" ht="17.25" customHeight="1" x14ac:dyDescent="0.15"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22:33" s="28" customFormat="1" ht="17.25" customHeight="1" x14ac:dyDescent="0.15"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22:33" s="28" customFormat="1" ht="17.25" customHeight="1" x14ac:dyDescent="0.15"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22:33" s="28" customFormat="1" ht="17.25" customHeight="1" x14ac:dyDescent="0.15"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22:33" s="28" customFormat="1" ht="17.25" customHeight="1" x14ac:dyDescent="0.15"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22:33" s="28" customFormat="1" ht="17.25" customHeight="1" x14ac:dyDescent="0.15"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22:33" s="28" customFormat="1" ht="17.25" customHeight="1" x14ac:dyDescent="0.15"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22:33" s="28" customFormat="1" ht="17.25" customHeight="1" x14ac:dyDescent="0.15"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22:33" s="28" customFormat="1" ht="17.25" customHeight="1" x14ac:dyDescent="0.15"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22:33" s="28" customFormat="1" ht="17.25" customHeight="1" x14ac:dyDescent="0.15"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2:33" s="28" customFormat="1" ht="17.25" customHeight="1" x14ac:dyDescent="0.15"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2:33" s="28" customFormat="1" ht="17.25" customHeight="1" x14ac:dyDescent="0.15"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2:33" s="28" customFormat="1" ht="17.25" customHeight="1" x14ac:dyDescent="0.15"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2:33" s="28" customFormat="1" ht="17.25" customHeight="1" x14ac:dyDescent="0.15"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2:33" s="28" customFormat="1" ht="17.25" customHeight="1" x14ac:dyDescent="0.15"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2:33" s="28" customFormat="1" ht="17.25" customHeight="1" x14ac:dyDescent="0.15"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2:33" s="28" customFormat="1" ht="17.25" customHeight="1" x14ac:dyDescent="0.15"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2:33" s="28" customFormat="1" ht="17.25" customHeight="1" x14ac:dyDescent="0.15"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2:33" s="28" customFormat="1" ht="17.25" customHeight="1" x14ac:dyDescent="0.15"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2:33" s="28" customFormat="1" ht="17.25" customHeight="1" x14ac:dyDescent="0.15"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22:33" s="28" customFormat="1" ht="17.25" customHeight="1" x14ac:dyDescent="0.15"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22:33" s="28" customFormat="1" ht="17.25" customHeight="1" x14ac:dyDescent="0.15"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22:33" s="28" customFormat="1" ht="17.25" customHeight="1" x14ac:dyDescent="0.15"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22:33" s="28" customFormat="1" ht="17.25" customHeight="1" x14ac:dyDescent="0.15"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22:33" s="28" customFormat="1" ht="17.25" customHeight="1" x14ac:dyDescent="0.15"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22:33" s="28" customFormat="1" ht="17.25" customHeight="1" x14ac:dyDescent="0.15"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22:33" s="28" customFormat="1" ht="17.25" customHeight="1" x14ac:dyDescent="0.15"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22:33" s="28" customFormat="1" ht="17.25" customHeight="1" x14ac:dyDescent="0.15"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22:33" s="28" customFormat="1" ht="17.25" customHeight="1" x14ac:dyDescent="0.15"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22:33" s="28" customFormat="1" ht="17.25" customHeight="1" x14ac:dyDescent="0.15"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22:33" s="28" customFormat="1" ht="17.25" customHeight="1" x14ac:dyDescent="0.15"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22:33" s="28" customFormat="1" ht="17.25" customHeight="1" x14ac:dyDescent="0.15"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22:33" s="28" customFormat="1" ht="17.25" customHeight="1" x14ac:dyDescent="0.15"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22:33" s="28" customFormat="1" ht="17.25" customHeight="1" x14ac:dyDescent="0.15"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22:33" s="28" customFormat="1" ht="17.25" customHeight="1" x14ac:dyDescent="0.15"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22:33" s="28" customFormat="1" ht="17.25" customHeight="1" x14ac:dyDescent="0.15"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22:33" s="28" customFormat="1" ht="17.25" customHeight="1" x14ac:dyDescent="0.15"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22:33" s="28" customFormat="1" ht="17.25" customHeight="1" x14ac:dyDescent="0.15"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22:33" s="28" customFormat="1" ht="17.25" customHeight="1" x14ac:dyDescent="0.15"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22:33" s="28" customFormat="1" ht="17.25" customHeight="1" x14ac:dyDescent="0.15"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22:33" s="28" customFormat="1" ht="17.25" customHeight="1" x14ac:dyDescent="0.15"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22:33" s="28" customFormat="1" ht="17.25" customHeight="1" x14ac:dyDescent="0.15"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22:33" s="28" customFormat="1" ht="17.25" customHeight="1" x14ac:dyDescent="0.15"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22:33" s="28" customFormat="1" ht="17.25" customHeight="1" x14ac:dyDescent="0.15"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22:33" s="28" customFormat="1" ht="17.25" customHeight="1" x14ac:dyDescent="0.15"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22:33" s="28" customFormat="1" ht="17.25" customHeight="1" x14ac:dyDescent="0.15"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22:33" s="28" customFormat="1" ht="17.25" customHeight="1" x14ac:dyDescent="0.15"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22:33" s="28" customFormat="1" ht="17.25" customHeight="1" x14ac:dyDescent="0.15"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22:33" s="28" customFormat="1" ht="17.25" customHeight="1" x14ac:dyDescent="0.15"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22:33" s="28" customFormat="1" ht="17.25" customHeight="1" x14ac:dyDescent="0.15"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22:33" s="28" customFormat="1" ht="17.25" customHeight="1" x14ac:dyDescent="0.15"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22:33" s="28" customFormat="1" ht="17.25" customHeight="1" x14ac:dyDescent="0.15"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22:33" s="28" customFormat="1" ht="17.25" customHeight="1" x14ac:dyDescent="0.15"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22:33" s="28" customFormat="1" ht="17.25" customHeight="1" x14ac:dyDescent="0.15"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22:33" s="28" customFormat="1" ht="17.25" customHeight="1" x14ac:dyDescent="0.15"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22:33" s="28" customFormat="1" ht="17.25" customHeight="1" x14ac:dyDescent="0.15"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22:33" s="28" customFormat="1" ht="17.25" customHeight="1" x14ac:dyDescent="0.15"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22:33" s="28" customFormat="1" ht="17.25" customHeight="1" x14ac:dyDescent="0.15"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22:33" s="28" customFormat="1" ht="17.25" customHeight="1" x14ac:dyDescent="0.15"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22:33" s="28" customFormat="1" ht="17.25" customHeight="1" x14ac:dyDescent="0.15"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22:33" s="28" customFormat="1" ht="17.25" customHeight="1" x14ac:dyDescent="0.15"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22:33" s="28" customFormat="1" ht="17.25" customHeight="1" x14ac:dyDescent="0.15"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22:33" s="28" customFormat="1" ht="17.25" customHeight="1" x14ac:dyDescent="0.15"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22:33" s="28" customFormat="1" ht="17.25" customHeight="1" x14ac:dyDescent="0.15"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22:33" s="28" customFormat="1" ht="17.25" customHeight="1" x14ac:dyDescent="0.15"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22:33" s="28" customFormat="1" ht="17.25" customHeight="1" x14ac:dyDescent="0.15"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22:33" s="28" customFormat="1" ht="17.25" customHeight="1" x14ac:dyDescent="0.15"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22:33" s="28" customFormat="1" ht="17.25" customHeight="1" x14ac:dyDescent="0.15"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22:33" s="28" customFormat="1" ht="17.25" customHeight="1" x14ac:dyDescent="0.15"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22:33" s="28" customFormat="1" ht="17.25" customHeight="1" x14ac:dyDescent="0.15"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22:33" s="28" customFormat="1" ht="17.25" customHeight="1" x14ac:dyDescent="0.15"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22:33" s="28" customFormat="1" ht="17.25" customHeight="1" x14ac:dyDescent="0.15"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22:33" s="28" customFormat="1" ht="17.25" customHeight="1" x14ac:dyDescent="0.15"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22:33" s="28" customFormat="1" ht="17.25" customHeight="1" x14ac:dyDescent="0.15"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22:33" s="28" customFormat="1" ht="17.25" customHeight="1" x14ac:dyDescent="0.15"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22:33" s="28" customFormat="1" ht="17.25" customHeight="1" x14ac:dyDescent="0.15"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22:33" s="28" customFormat="1" ht="17.25" customHeight="1" x14ac:dyDescent="0.15"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22:33" s="28" customFormat="1" ht="17.25" customHeight="1" x14ac:dyDescent="0.15"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22:33" s="28" customFormat="1" ht="17.25" customHeight="1" x14ac:dyDescent="0.15"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22:33" s="28" customFormat="1" ht="17.25" customHeight="1" x14ac:dyDescent="0.15"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22:33" s="28" customFormat="1" ht="17.25" customHeight="1" x14ac:dyDescent="0.15"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22:33" s="28" customFormat="1" ht="17.25" customHeight="1" x14ac:dyDescent="0.15"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22:33" s="28" customFormat="1" ht="17.25" customHeight="1" x14ac:dyDescent="0.15"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22:33" s="28" customFormat="1" ht="17.25" customHeight="1" x14ac:dyDescent="0.15"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22:33" s="28" customFormat="1" ht="17.25" customHeight="1" x14ac:dyDescent="0.15"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22:33" s="28" customFormat="1" ht="17.25" customHeight="1" x14ac:dyDescent="0.15"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22:33" s="28" customFormat="1" ht="17.25" customHeight="1" x14ac:dyDescent="0.15"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22:33" s="28" customFormat="1" ht="17.25" customHeight="1" x14ac:dyDescent="0.15"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22:33" s="28" customFormat="1" ht="17.25" customHeight="1" x14ac:dyDescent="0.15"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22:33" s="28" customFormat="1" ht="17.25" customHeight="1" x14ac:dyDescent="0.15"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22:33" s="28" customFormat="1" ht="17.25" customHeight="1" x14ac:dyDescent="0.15"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22:33" s="28" customFormat="1" ht="17.25" customHeight="1" x14ac:dyDescent="0.15"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22:33" s="28" customFormat="1" ht="17.25" customHeight="1" x14ac:dyDescent="0.15"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22:33" s="28" customFormat="1" ht="17.25" customHeight="1" x14ac:dyDescent="0.15"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22:33" s="28" customFormat="1" ht="17.25" customHeight="1" x14ac:dyDescent="0.15"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22:33" s="28" customFormat="1" ht="17.25" customHeight="1" x14ac:dyDescent="0.15"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22:33" s="28" customFormat="1" ht="17.25" customHeight="1" x14ac:dyDescent="0.15"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22:33" s="28" customFormat="1" ht="17.25" customHeight="1" x14ac:dyDescent="0.15"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22:33" s="28" customFormat="1" ht="17.25" customHeight="1" x14ac:dyDescent="0.15"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22:33" s="28" customFormat="1" ht="17.25" customHeight="1" x14ac:dyDescent="0.15"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22:33" s="28" customFormat="1" ht="17.25" customHeight="1" x14ac:dyDescent="0.15"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22:33" s="28" customFormat="1" ht="17.25" customHeight="1" x14ac:dyDescent="0.15"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22:33" ht="17.25" customHeight="1" x14ac:dyDescent="0.15"/>
    <row r="158" spans="22:33" ht="17.25" customHeight="1" x14ac:dyDescent="0.15"/>
    <row r="159" spans="22:33" ht="17.25" customHeight="1" x14ac:dyDescent="0.15"/>
    <row r="160" spans="22:33" ht="17.25" customHeight="1" x14ac:dyDescent="0.15"/>
    <row r="161" ht="17.25" customHeight="1" x14ac:dyDescent="0.15"/>
    <row r="162" ht="17.25" customHeight="1" x14ac:dyDescent="0.15"/>
    <row r="163" ht="17.25" customHeight="1" x14ac:dyDescent="0.15"/>
    <row r="164" ht="17.25" customHeight="1" x14ac:dyDescent="0.15"/>
    <row r="165" ht="17.25" customHeight="1" x14ac:dyDescent="0.15"/>
    <row r="166" ht="17.25" customHeight="1" x14ac:dyDescent="0.15"/>
    <row r="167" ht="17.25" customHeight="1" x14ac:dyDescent="0.15"/>
    <row r="168" ht="17.25" customHeight="1" x14ac:dyDescent="0.15"/>
    <row r="169" ht="17.25" customHeight="1" x14ac:dyDescent="0.15"/>
    <row r="170" ht="17.25" customHeight="1" x14ac:dyDescent="0.15"/>
    <row r="171" ht="17.25" customHeight="1" x14ac:dyDescent="0.15"/>
    <row r="172" ht="17.25" customHeight="1" x14ac:dyDescent="0.15"/>
    <row r="173" ht="17.25" customHeight="1" x14ac:dyDescent="0.15"/>
    <row r="174" ht="17.25" customHeight="1" x14ac:dyDescent="0.15"/>
    <row r="175" ht="17.25" customHeight="1" x14ac:dyDescent="0.15"/>
    <row r="176" ht="17.25" customHeight="1" x14ac:dyDescent="0.15"/>
    <row r="177" ht="17.25" customHeight="1" x14ac:dyDescent="0.15"/>
    <row r="178" ht="17.25" customHeight="1" x14ac:dyDescent="0.15"/>
    <row r="179" ht="17.25" customHeight="1" x14ac:dyDescent="0.15"/>
    <row r="180" ht="17.25" customHeight="1" x14ac:dyDescent="0.15"/>
    <row r="181" ht="17.25" customHeight="1" x14ac:dyDescent="0.15"/>
    <row r="182" ht="17.25" customHeight="1" x14ac:dyDescent="0.15"/>
    <row r="183" ht="17.25" customHeight="1" x14ac:dyDescent="0.15"/>
    <row r="184" ht="17.25" customHeight="1" x14ac:dyDescent="0.15"/>
    <row r="185" ht="17.25" customHeight="1" x14ac:dyDescent="0.15"/>
    <row r="186" ht="17.25" customHeight="1" x14ac:dyDescent="0.15"/>
    <row r="187" ht="17.25" customHeight="1" x14ac:dyDescent="0.15"/>
    <row r="188" ht="17.25" customHeight="1" x14ac:dyDescent="0.15"/>
    <row r="189" ht="17.25" customHeight="1" x14ac:dyDescent="0.15"/>
    <row r="190" ht="17.25" customHeight="1" x14ac:dyDescent="0.15"/>
    <row r="191" ht="17.25" customHeight="1" x14ac:dyDescent="0.15"/>
    <row r="192" ht="17.25" customHeight="1" x14ac:dyDescent="0.15"/>
    <row r="193" ht="17.25" customHeight="1" x14ac:dyDescent="0.15"/>
    <row r="194" ht="17.25" customHeight="1" x14ac:dyDescent="0.15"/>
    <row r="195" ht="17.25" customHeight="1" x14ac:dyDescent="0.15"/>
    <row r="196" ht="17.25" customHeight="1" x14ac:dyDescent="0.15"/>
    <row r="197" ht="17.25" customHeight="1" x14ac:dyDescent="0.15"/>
    <row r="198" ht="17.25" customHeight="1" x14ac:dyDescent="0.15"/>
    <row r="199" ht="17.25" customHeight="1" x14ac:dyDescent="0.15"/>
    <row r="200" ht="17.25" customHeight="1" x14ac:dyDescent="0.15"/>
    <row r="201" ht="17.25" customHeight="1" x14ac:dyDescent="0.15"/>
    <row r="202" ht="17.25" customHeight="1" x14ac:dyDescent="0.15"/>
    <row r="203" ht="17.25" customHeight="1" x14ac:dyDescent="0.15"/>
    <row r="204" ht="17.25" customHeight="1" x14ac:dyDescent="0.15"/>
    <row r="205" ht="17.25" customHeight="1" x14ac:dyDescent="0.15"/>
    <row r="206" ht="17.25" customHeight="1" x14ac:dyDescent="0.15"/>
    <row r="207" ht="17.25" customHeight="1" x14ac:dyDescent="0.15"/>
    <row r="208" ht="17.25" customHeight="1" x14ac:dyDescent="0.15"/>
    <row r="209" ht="17.25" customHeight="1" x14ac:dyDescent="0.15"/>
    <row r="210" ht="17.25" customHeight="1" x14ac:dyDescent="0.15"/>
    <row r="211" ht="17.25" customHeight="1" x14ac:dyDescent="0.15"/>
    <row r="212" ht="17.25" customHeight="1" x14ac:dyDescent="0.15"/>
    <row r="213" ht="17.25" customHeight="1" x14ac:dyDescent="0.15"/>
    <row r="214" ht="17.25" customHeight="1" x14ac:dyDescent="0.15"/>
    <row r="215" ht="17.25" customHeight="1" x14ac:dyDescent="0.15"/>
    <row r="216" ht="17.25" customHeight="1" x14ac:dyDescent="0.15"/>
    <row r="217" ht="17.25" customHeight="1" x14ac:dyDescent="0.15"/>
    <row r="218" ht="17.25" customHeight="1" x14ac:dyDescent="0.15"/>
    <row r="219" ht="17.25" customHeight="1" x14ac:dyDescent="0.15"/>
    <row r="220" ht="17.25" customHeight="1" x14ac:dyDescent="0.15"/>
    <row r="221" ht="17.25" customHeight="1" x14ac:dyDescent="0.15"/>
    <row r="222" ht="17.25" customHeight="1" x14ac:dyDescent="0.15"/>
    <row r="223" ht="17.25" customHeight="1" x14ac:dyDescent="0.15"/>
    <row r="224" ht="17.25" customHeight="1" x14ac:dyDescent="0.15"/>
    <row r="225" ht="17.25" customHeight="1" x14ac:dyDescent="0.15"/>
    <row r="226" ht="17.25" customHeight="1" x14ac:dyDescent="0.15"/>
    <row r="227" ht="17.25" customHeight="1" x14ac:dyDescent="0.15"/>
    <row r="228" ht="17.25" customHeight="1" x14ac:dyDescent="0.15"/>
    <row r="229" ht="17.25" customHeight="1" x14ac:dyDescent="0.15"/>
    <row r="230" ht="17.25" customHeight="1" x14ac:dyDescent="0.15"/>
    <row r="231" ht="17.25" customHeight="1" x14ac:dyDescent="0.15"/>
    <row r="232" ht="17.25" customHeight="1" x14ac:dyDescent="0.15"/>
    <row r="233" ht="17.25" customHeight="1" x14ac:dyDescent="0.15"/>
    <row r="234" ht="17.25" customHeight="1" x14ac:dyDescent="0.15"/>
    <row r="235" ht="17.25" customHeight="1" x14ac:dyDescent="0.15"/>
    <row r="236" ht="17.25" customHeight="1" x14ac:dyDescent="0.15"/>
    <row r="237" ht="17.25" customHeight="1" x14ac:dyDescent="0.15"/>
    <row r="238" ht="17.25" customHeight="1" x14ac:dyDescent="0.15"/>
    <row r="239" ht="17.25" customHeight="1" x14ac:dyDescent="0.15"/>
    <row r="240" ht="17.25" customHeight="1" x14ac:dyDescent="0.15"/>
    <row r="241" ht="17.25" customHeight="1" x14ac:dyDescent="0.15"/>
    <row r="242" ht="17.25" customHeight="1" x14ac:dyDescent="0.15"/>
    <row r="243" ht="17.25" customHeight="1" x14ac:dyDescent="0.15"/>
    <row r="244" ht="17.25" customHeight="1" x14ac:dyDescent="0.15"/>
    <row r="245" ht="17.25" customHeight="1" x14ac:dyDescent="0.15"/>
    <row r="246" ht="17.25" customHeight="1" x14ac:dyDescent="0.15"/>
    <row r="247" ht="17.25" customHeight="1" x14ac:dyDescent="0.15"/>
    <row r="248" ht="17.25" customHeight="1" x14ac:dyDescent="0.15"/>
    <row r="249" ht="17.25" customHeight="1" x14ac:dyDescent="0.15"/>
    <row r="250" ht="17.25" customHeight="1" x14ac:dyDescent="0.15"/>
    <row r="251" ht="17.25" customHeight="1" x14ac:dyDescent="0.15"/>
    <row r="252" ht="17.25" customHeight="1" x14ac:dyDescent="0.15"/>
    <row r="253" ht="17.25" customHeight="1" x14ac:dyDescent="0.15"/>
    <row r="254" ht="17.25" customHeight="1" x14ac:dyDescent="0.15"/>
    <row r="255" ht="17.25" customHeight="1" x14ac:dyDescent="0.15"/>
    <row r="256" ht="17.25" customHeight="1" x14ac:dyDescent="0.15"/>
    <row r="257" ht="17.25" customHeight="1" x14ac:dyDescent="0.15"/>
    <row r="258" ht="17.25" customHeight="1" x14ac:dyDescent="0.15"/>
    <row r="259" ht="17.25" customHeight="1" x14ac:dyDescent="0.15"/>
    <row r="260" ht="17.25" customHeight="1" x14ac:dyDescent="0.15"/>
    <row r="261" ht="17.25" customHeight="1" x14ac:dyDescent="0.15"/>
    <row r="262" ht="17.25" customHeight="1" x14ac:dyDescent="0.15"/>
    <row r="263" ht="17.25" customHeight="1" x14ac:dyDescent="0.15"/>
    <row r="264" ht="17.25" customHeight="1" x14ac:dyDescent="0.15"/>
    <row r="265" ht="17.25" customHeight="1" x14ac:dyDescent="0.15"/>
    <row r="266" ht="17.25" customHeight="1" x14ac:dyDescent="0.15"/>
    <row r="267" ht="17.25" customHeight="1" x14ac:dyDescent="0.15"/>
    <row r="268" ht="17.25" customHeight="1" x14ac:dyDescent="0.15"/>
    <row r="269" ht="17.25" customHeight="1" x14ac:dyDescent="0.15"/>
    <row r="270" ht="17.25" customHeight="1" x14ac:dyDescent="0.15"/>
    <row r="271" ht="17.25" customHeight="1" x14ac:dyDescent="0.15"/>
    <row r="272" ht="17.25" customHeight="1" x14ac:dyDescent="0.15"/>
    <row r="273" ht="17.25" customHeight="1" x14ac:dyDescent="0.15"/>
    <row r="274" ht="17.25" customHeight="1" x14ac:dyDescent="0.15"/>
    <row r="275" ht="17.25" customHeight="1" x14ac:dyDescent="0.15"/>
    <row r="276" ht="17.25" customHeight="1" x14ac:dyDescent="0.15"/>
    <row r="277" ht="17.25" customHeight="1" x14ac:dyDescent="0.15"/>
    <row r="278" ht="17.25" customHeight="1" x14ac:dyDescent="0.15"/>
    <row r="279" ht="17.25" customHeight="1" x14ac:dyDescent="0.15"/>
    <row r="280" ht="17.25" customHeight="1" x14ac:dyDescent="0.15"/>
    <row r="281" ht="17.25" customHeight="1" x14ac:dyDescent="0.15"/>
    <row r="282" ht="17.25" customHeight="1" x14ac:dyDescent="0.15"/>
    <row r="283" ht="17.25" customHeight="1" x14ac:dyDescent="0.15"/>
    <row r="284" ht="17.25" customHeight="1" x14ac:dyDescent="0.15"/>
    <row r="285" ht="17.25" customHeight="1" x14ac:dyDescent="0.15"/>
    <row r="286" ht="17.25" customHeight="1" x14ac:dyDescent="0.15"/>
    <row r="287" ht="17.25" customHeight="1" x14ac:dyDescent="0.15"/>
    <row r="288" ht="17.25" customHeight="1" x14ac:dyDescent="0.15"/>
    <row r="289" ht="17.25" customHeight="1" x14ac:dyDescent="0.15"/>
    <row r="290" ht="17.25" customHeight="1" x14ac:dyDescent="0.15"/>
    <row r="291" ht="17.25" customHeight="1" x14ac:dyDescent="0.15"/>
    <row r="292" ht="17.25" customHeight="1" x14ac:dyDescent="0.15"/>
    <row r="293" ht="17.25" customHeight="1" x14ac:dyDescent="0.15"/>
    <row r="294" ht="17.25" customHeight="1" x14ac:dyDescent="0.15"/>
    <row r="295" ht="17.25" customHeight="1" x14ac:dyDescent="0.15"/>
    <row r="296" ht="17.25" customHeight="1" x14ac:dyDescent="0.15"/>
    <row r="297" ht="17.25" customHeight="1" x14ac:dyDescent="0.15"/>
    <row r="298" ht="17.25" customHeight="1" x14ac:dyDescent="0.15"/>
    <row r="299" ht="17.25" customHeight="1" x14ac:dyDescent="0.15"/>
    <row r="300" ht="17.25" customHeight="1" x14ac:dyDescent="0.15"/>
    <row r="301" ht="17.25" customHeight="1" x14ac:dyDescent="0.15"/>
    <row r="302" ht="17.25" customHeight="1" x14ac:dyDescent="0.15"/>
    <row r="303" ht="17.25" customHeight="1" x14ac:dyDescent="0.15"/>
    <row r="304" ht="17.25" customHeight="1" x14ac:dyDescent="0.15"/>
    <row r="305" ht="17.25" customHeight="1" x14ac:dyDescent="0.15"/>
    <row r="306" ht="17.25" customHeight="1" x14ac:dyDescent="0.15"/>
    <row r="307" ht="17.25" customHeight="1" x14ac:dyDescent="0.15"/>
    <row r="308" ht="17.25" customHeight="1" x14ac:dyDescent="0.15"/>
    <row r="309" ht="17.25" customHeight="1" x14ac:dyDescent="0.15"/>
    <row r="310" ht="17.25" customHeight="1" x14ac:dyDescent="0.15"/>
    <row r="311" ht="17.25" customHeight="1" x14ac:dyDescent="0.15"/>
    <row r="312" ht="17.25" customHeight="1" x14ac:dyDescent="0.15"/>
    <row r="313" ht="17.25" customHeight="1" x14ac:dyDescent="0.15"/>
    <row r="314" ht="17.25" customHeight="1" x14ac:dyDescent="0.15"/>
    <row r="315" ht="17.25" customHeight="1" x14ac:dyDescent="0.15"/>
    <row r="316" ht="17.25" customHeight="1" x14ac:dyDescent="0.15"/>
    <row r="317" ht="17.25" customHeight="1" x14ac:dyDescent="0.15"/>
    <row r="318" ht="17.25" customHeight="1" x14ac:dyDescent="0.15"/>
    <row r="319" ht="17.25" customHeight="1" x14ac:dyDescent="0.15"/>
    <row r="320" ht="17.25" customHeight="1" x14ac:dyDescent="0.15"/>
    <row r="321" ht="17.25" customHeight="1" x14ac:dyDescent="0.15"/>
    <row r="322" ht="17.25" customHeight="1" x14ac:dyDescent="0.15"/>
    <row r="323" ht="17.25" customHeight="1" x14ac:dyDescent="0.15"/>
    <row r="324" ht="17.25" customHeight="1" x14ac:dyDescent="0.15"/>
    <row r="325" ht="17.25" customHeight="1" x14ac:dyDescent="0.15"/>
    <row r="326" ht="17.25" customHeight="1" x14ac:dyDescent="0.15"/>
    <row r="327" ht="17.25" customHeight="1" x14ac:dyDescent="0.15"/>
    <row r="328" ht="17.25" customHeight="1" x14ac:dyDescent="0.15"/>
    <row r="329" ht="17.25" customHeight="1" x14ac:dyDescent="0.15"/>
    <row r="330" ht="17.25" customHeight="1" x14ac:dyDescent="0.15"/>
    <row r="331" ht="17.25" customHeight="1" x14ac:dyDescent="0.15"/>
    <row r="332" ht="17.25" customHeight="1" x14ac:dyDescent="0.15"/>
    <row r="333" ht="17.25" customHeight="1" x14ac:dyDescent="0.15"/>
    <row r="334" ht="17.25" customHeight="1" x14ac:dyDescent="0.15"/>
    <row r="335" ht="17.25" customHeight="1" x14ac:dyDescent="0.15"/>
    <row r="336" ht="17.25" customHeight="1" x14ac:dyDescent="0.15"/>
    <row r="337" ht="17.25" customHeight="1" x14ac:dyDescent="0.15"/>
    <row r="338" ht="17.25" customHeight="1" x14ac:dyDescent="0.15"/>
    <row r="339" ht="17.25" customHeight="1" x14ac:dyDescent="0.15"/>
    <row r="340" ht="17.25" customHeight="1" x14ac:dyDescent="0.15"/>
    <row r="341" ht="17.25" customHeight="1" x14ac:dyDescent="0.15"/>
    <row r="342" ht="17.25" customHeight="1" x14ac:dyDescent="0.15"/>
    <row r="343" ht="17.25" customHeight="1" x14ac:dyDescent="0.15"/>
    <row r="344" ht="17.25" customHeight="1" x14ac:dyDescent="0.15"/>
    <row r="345" ht="17.25" customHeight="1" x14ac:dyDescent="0.15"/>
    <row r="346" ht="17.25" customHeight="1" x14ac:dyDescent="0.15"/>
    <row r="347" ht="17.25" customHeight="1" x14ac:dyDescent="0.15"/>
    <row r="348" ht="17.25" customHeight="1" x14ac:dyDescent="0.15"/>
    <row r="349" ht="17.25" customHeight="1" x14ac:dyDescent="0.15"/>
    <row r="350" ht="17.25" customHeight="1" x14ac:dyDescent="0.15"/>
    <row r="351" ht="17.25" customHeight="1" x14ac:dyDescent="0.15"/>
    <row r="352" ht="17.25" customHeight="1" x14ac:dyDescent="0.15"/>
    <row r="353" ht="17.25" customHeight="1" x14ac:dyDescent="0.15"/>
    <row r="354" ht="17.25" customHeight="1" x14ac:dyDescent="0.15"/>
    <row r="355" ht="17.25" customHeight="1" x14ac:dyDescent="0.15"/>
    <row r="356" ht="17.25" customHeight="1" x14ac:dyDescent="0.15"/>
    <row r="357" ht="17.25" customHeight="1" x14ac:dyDescent="0.15"/>
    <row r="358" ht="17.25" customHeight="1" x14ac:dyDescent="0.15"/>
    <row r="359" ht="17.25" customHeight="1" x14ac:dyDescent="0.15"/>
    <row r="360" ht="17.25" customHeight="1" x14ac:dyDescent="0.15"/>
    <row r="361" ht="17.25" customHeight="1" x14ac:dyDescent="0.15"/>
    <row r="362" ht="17.25" customHeight="1" x14ac:dyDescent="0.15"/>
    <row r="363" ht="17.25" customHeight="1" x14ac:dyDescent="0.15"/>
    <row r="364" ht="17.25" customHeight="1" x14ac:dyDescent="0.15"/>
    <row r="365" ht="17.25" customHeight="1" x14ac:dyDescent="0.15"/>
    <row r="366" ht="17.25" customHeight="1" x14ac:dyDescent="0.15"/>
    <row r="367" ht="17.25" customHeight="1" x14ac:dyDescent="0.15"/>
    <row r="368" ht="17.25" customHeight="1" x14ac:dyDescent="0.15"/>
    <row r="369" ht="17.25" customHeight="1" x14ac:dyDescent="0.15"/>
    <row r="370" ht="17.25" customHeight="1" x14ac:dyDescent="0.15"/>
    <row r="371" ht="17.25" customHeight="1" x14ac:dyDescent="0.15"/>
    <row r="372" ht="17.25" customHeight="1" x14ac:dyDescent="0.15"/>
    <row r="373" ht="17.25" customHeight="1" x14ac:dyDescent="0.15"/>
    <row r="374" ht="17.25" customHeight="1" x14ac:dyDescent="0.15"/>
    <row r="375" ht="17.25" customHeight="1" x14ac:dyDescent="0.15"/>
    <row r="376" ht="17.25" customHeight="1" x14ac:dyDescent="0.15"/>
    <row r="377" ht="17.25" customHeight="1" x14ac:dyDescent="0.15"/>
    <row r="378" ht="17.25" customHeight="1" x14ac:dyDescent="0.15"/>
    <row r="379" ht="17.25" customHeight="1" x14ac:dyDescent="0.15"/>
    <row r="380" ht="17.25" customHeight="1" x14ac:dyDescent="0.15"/>
    <row r="381" ht="17.25" customHeight="1" x14ac:dyDescent="0.15"/>
    <row r="382" ht="17.25" customHeight="1" x14ac:dyDescent="0.15"/>
    <row r="383" ht="17.25" customHeight="1" x14ac:dyDescent="0.15"/>
    <row r="384" ht="17.25" customHeight="1" x14ac:dyDescent="0.15"/>
    <row r="385" ht="17.25" customHeight="1" x14ac:dyDescent="0.15"/>
    <row r="386" ht="17.25" customHeight="1" x14ac:dyDescent="0.15"/>
    <row r="387" ht="17.25" customHeight="1" x14ac:dyDescent="0.15"/>
    <row r="388" ht="17.25" customHeight="1" x14ac:dyDescent="0.15"/>
    <row r="389" ht="17.25" customHeight="1" x14ac:dyDescent="0.15"/>
    <row r="390" ht="17.25" customHeight="1" x14ac:dyDescent="0.15"/>
    <row r="391" ht="17.25" customHeight="1" x14ac:dyDescent="0.15"/>
    <row r="392" ht="17.25" customHeight="1" x14ac:dyDescent="0.15"/>
    <row r="393" ht="17.25" customHeight="1" x14ac:dyDescent="0.15"/>
    <row r="394" ht="17.25" customHeight="1" x14ac:dyDescent="0.15"/>
    <row r="395" ht="17.25" customHeight="1" x14ac:dyDescent="0.15"/>
    <row r="396" ht="17.25" customHeight="1" x14ac:dyDescent="0.15"/>
    <row r="397" ht="17.25" customHeight="1" x14ac:dyDescent="0.15"/>
    <row r="398" ht="17.25" customHeight="1" x14ac:dyDescent="0.15"/>
    <row r="399" ht="17.25" customHeight="1" x14ac:dyDescent="0.15"/>
    <row r="400" ht="17.25" customHeight="1" x14ac:dyDescent="0.15"/>
    <row r="401" ht="17.25" customHeight="1" x14ac:dyDescent="0.15"/>
    <row r="402" ht="17.25" customHeight="1" x14ac:dyDescent="0.15"/>
    <row r="403" ht="17.25" customHeight="1" x14ac:dyDescent="0.15"/>
    <row r="404" ht="17.25" customHeight="1" x14ac:dyDescent="0.15"/>
    <row r="405" ht="17.25" customHeight="1" x14ac:dyDescent="0.15"/>
    <row r="406" ht="17.25" customHeight="1" x14ac:dyDescent="0.15"/>
    <row r="407" ht="17.25" customHeight="1" x14ac:dyDescent="0.15"/>
    <row r="408" ht="17.25" customHeight="1" x14ac:dyDescent="0.15"/>
    <row r="409" ht="17.25" customHeight="1" x14ac:dyDescent="0.15"/>
    <row r="410" ht="17.25" customHeight="1" x14ac:dyDescent="0.15"/>
    <row r="411" ht="17.25" customHeight="1" x14ac:dyDescent="0.15"/>
    <row r="412" ht="17.25" customHeight="1" x14ac:dyDescent="0.15"/>
    <row r="413" ht="17.25" customHeight="1" x14ac:dyDescent="0.15"/>
    <row r="414" ht="17.25" customHeight="1" x14ac:dyDescent="0.15"/>
    <row r="415" ht="17.25" customHeight="1" x14ac:dyDescent="0.15"/>
    <row r="416" ht="17.25" customHeight="1" x14ac:dyDescent="0.15"/>
    <row r="417" ht="17.25" customHeight="1" x14ac:dyDescent="0.15"/>
    <row r="418" ht="17.25" customHeight="1" x14ac:dyDescent="0.15"/>
    <row r="419" ht="17.25" customHeight="1" x14ac:dyDescent="0.15"/>
    <row r="420" ht="17.25" customHeight="1" x14ac:dyDescent="0.15"/>
    <row r="421" ht="17.25" customHeight="1" x14ac:dyDescent="0.15"/>
    <row r="422" ht="17.25" customHeight="1" x14ac:dyDescent="0.15"/>
    <row r="423" ht="17.25" customHeight="1" x14ac:dyDescent="0.15"/>
    <row r="424" ht="17.25" customHeight="1" x14ac:dyDescent="0.15"/>
    <row r="425" ht="17.25" customHeight="1" x14ac:dyDescent="0.15"/>
    <row r="426" ht="17.25" customHeight="1" x14ac:dyDescent="0.15"/>
    <row r="427" ht="17.25" customHeight="1" x14ac:dyDescent="0.15"/>
    <row r="428" ht="17.25" customHeight="1" x14ac:dyDescent="0.15"/>
    <row r="429" ht="17.25" customHeight="1" x14ac:dyDescent="0.15"/>
    <row r="430" ht="17.25" customHeight="1" x14ac:dyDescent="0.15"/>
    <row r="431" ht="17.25" customHeight="1" x14ac:dyDescent="0.15"/>
    <row r="432" ht="17.25" customHeight="1" x14ac:dyDescent="0.15"/>
    <row r="433" ht="17.25" customHeight="1" x14ac:dyDescent="0.15"/>
    <row r="434" ht="17.25" customHeight="1" x14ac:dyDescent="0.15"/>
    <row r="435" ht="17.25" customHeight="1" x14ac:dyDescent="0.15"/>
    <row r="436" ht="17.25" customHeight="1" x14ac:dyDescent="0.15"/>
    <row r="437" ht="17.25" customHeight="1" x14ac:dyDescent="0.15"/>
    <row r="438" ht="17.25" customHeight="1" x14ac:dyDescent="0.15"/>
    <row r="439" ht="17.25" customHeight="1" x14ac:dyDescent="0.15"/>
    <row r="440" ht="17.25" customHeight="1" x14ac:dyDescent="0.15"/>
    <row r="441" ht="17.25" customHeight="1" x14ac:dyDescent="0.15"/>
    <row r="442" ht="17.25" customHeight="1" x14ac:dyDescent="0.15"/>
    <row r="443" ht="17.25" customHeight="1" x14ac:dyDescent="0.15"/>
    <row r="444" ht="17.25" customHeight="1" x14ac:dyDescent="0.15"/>
    <row r="445" ht="17.25" customHeight="1" x14ac:dyDescent="0.15"/>
    <row r="446" ht="17.25" customHeight="1" x14ac:dyDescent="0.15"/>
    <row r="447" ht="17.25" customHeight="1" x14ac:dyDescent="0.15"/>
    <row r="448" ht="17.25" customHeight="1" x14ac:dyDescent="0.15"/>
    <row r="449" ht="17.25" customHeight="1" x14ac:dyDescent="0.15"/>
    <row r="450" ht="17.25" customHeight="1" x14ac:dyDescent="0.15"/>
    <row r="451" ht="17.25" customHeight="1" x14ac:dyDescent="0.15"/>
    <row r="452" ht="17.25" customHeight="1" x14ac:dyDescent="0.15"/>
    <row r="453" ht="17.25" customHeight="1" x14ac:dyDescent="0.15"/>
    <row r="454" ht="17.25" customHeight="1" x14ac:dyDescent="0.15"/>
    <row r="455" ht="17.25" customHeight="1" x14ac:dyDescent="0.15"/>
    <row r="456" ht="17.25" customHeight="1" x14ac:dyDescent="0.15"/>
    <row r="457" ht="17.25" customHeight="1" x14ac:dyDescent="0.15"/>
    <row r="458" ht="17.25" customHeight="1" x14ac:dyDescent="0.15"/>
    <row r="459" ht="17.25" customHeight="1" x14ac:dyDescent="0.15"/>
    <row r="460" ht="17.25" customHeight="1" x14ac:dyDescent="0.15"/>
    <row r="461" ht="17.25" customHeight="1" x14ac:dyDescent="0.15"/>
    <row r="462" ht="17.25" customHeight="1" x14ac:dyDescent="0.15"/>
    <row r="463" ht="17.25" customHeight="1" x14ac:dyDescent="0.15"/>
    <row r="464" ht="17.25" customHeight="1" x14ac:dyDescent="0.15"/>
    <row r="465" ht="17.25" customHeight="1" x14ac:dyDescent="0.15"/>
    <row r="466" ht="17.25" customHeight="1" x14ac:dyDescent="0.15"/>
    <row r="467" ht="17.25" customHeight="1" x14ac:dyDescent="0.15"/>
    <row r="468" ht="17.25" customHeight="1" x14ac:dyDescent="0.15"/>
    <row r="469" ht="17.25" customHeight="1" x14ac:dyDescent="0.15"/>
    <row r="470" ht="17.25" customHeight="1" x14ac:dyDescent="0.15"/>
    <row r="471" ht="17.25" customHeight="1" x14ac:dyDescent="0.15"/>
    <row r="472" ht="17.25" customHeight="1" x14ac:dyDescent="0.15"/>
    <row r="473" ht="17.25" customHeight="1" x14ac:dyDescent="0.15"/>
    <row r="474" ht="17.25" customHeight="1" x14ac:dyDescent="0.15"/>
    <row r="475" ht="17.25" customHeight="1" x14ac:dyDescent="0.15"/>
    <row r="476" ht="17.25" customHeight="1" x14ac:dyDescent="0.15"/>
    <row r="477" ht="17.25" customHeight="1" x14ac:dyDescent="0.15"/>
    <row r="478" ht="17.25" customHeight="1" x14ac:dyDescent="0.15"/>
    <row r="479" ht="17.25" customHeight="1" x14ac:dyDescent="0.15"/>
    <row r="480" ht="17.25" customHeight="1" x14ac:dyDescent="0.15"/>
    <row r="481" ht="17.25" customHeight="1" x14ac:dyDescent="0.15"/>
    <row r="482" ht="17.25" customHeight="1" x14ac:dyDescent="0.15"/>
    <row r="483" ht="17.25" customHeight="1" x14ac:dyDescent="0.15"/>
    <row r="484" ht="17.25" customHeight="1" x14ac:dyDescent="0.15"/>
    <row r="485" ht="17.25" customHeight="1" x14ac:dyDescent="0.15"/>
    <row r="486" ht="17.25" customHeight="1" x14ac:dyDescent="0.15"/>
    <row r="487" ht="17.25" customHeight="1" x14ac:dyDescent="0.15"/>
    <row r="488" ht="17.25" customHeight="1" x14ac:dyDescent="0.15"/>
    <row r="489" ht="17.25" customHeight="1" x14ac:dyDescent="0.15"/>
    <row r="490" ht="17.25" customHeight="1" x14ac:dyDescent="0.15"/>
    <row r="491" ht="17.25" customHeight="1" x14ac:dyDescent="0.15"/>
    <row r="492" ht="17.25" customHeight="1" x14ac:dyDescent="0.15"/>
    <row r="493" ht="17.25" customHeight="1" x14ac:dyDescent="0.15"/>
    <row r="494" ht="17.25" customHeight="1" x14ac:dyDescent="0.15"/>
    <row r="495" ht="17.25" customHeight="1" x14ac:dyDescent="0.15"/>
    <row r="496" ht="17.25" customHeight="1" x14ac:dyDescent="0.15"/>
    <row r="497" ht="17.25" customHeight="1" x14ac:dyDescent="0.15"/>
    <row r="498" ht="17.25" customHeight="1" x14ac:dyDescent="0.15"/>
    <row r="499" ht="17.25" customHeight="1" x14ac:dyDescent="0.15"/>
    <row r="500" ht="17.25" customHeight="1" x14ac:dyDescent="0.15"/>
    <row r="501" ht="17.25" customHeight="1" x14ac:dyDescent="0.15"/>
    <row r="502" ht="17.25" customHeight="1" x14ac:dyDescent="0.15"/>
    <row r="503" ht="17.25" customHeight="1" x14ac:dyDescent="0.15"/>
    <row r="504" ht="17.25" customHeight="1" x14ac:dyDescent="0.15"/>
    <row r="505" ht="17.25" customHeight="1" x14ac:dyDescent="0.15"/>
    <row r="506" ht="17.25" customHeight="1" x14ac:dyDescent="0.15"/>
    <row r="507" ht="17.25" customHeight="1" x14ac:dyDescent="0.15"/>
    <row r="508" ht="17.25" customHeight="1" x14ac:dyDescent="0.15"/>
    <row r="509" ht="17.25" customHeight="1" x14ac:dyDescent="0.15"/>
    <row r="510" ht="17.25" customHeight="1" x14ac:dyDescent="0.15"/>
    <row r="511" ht="17.25" customHeight="1" x14ac:dyDescent="0.15"/>
    <row r="512" ht="17.25" customHeight="1" x14ac:dyDescent="0.15"/>
    <row r="513" ht="17.25" customHeight="1" x14ac:dyDescent="0.15"/>
    <row r="514" ht="17.25" customHeight="1" x14ac:dyDescent="0.15"/>
    <row r="515" ht="17.25" customHeight="1" x14ac:dyDescent="0.15"/>
    <row r="516" ht="17.25" customHeight="1" x14ac:dyDescent="0.15"/>
    <row r="517" ht="17.25" customHeight="1" x14ac:dyDescent="0.15"/>
    <row r="518" ht="17.25" customHeight="1" x14ac:dyDescent="0.15"/>
    <row r="519" ht="17.25" customHeight="1" x14ac:dyDescent="0.15"/>
    <row r="520" ht="17.25" customHeight="1" x14ac:dyDescent="0.15"/>
    <row r="521" ht="17.25" customHeight="1" x14ac:dyDescent="0.15"/>
    <row r="522" ht="17.25" customHeight="1" x14ac:dyDescent="0.15"/>
    <row r="523" ht="17.25" customHeight="1" x14ac:dyDescent="0.15"/>
    <row r="524" ht="17.25" customHeight="1" x14ac:dyDescent="0.15"/>
    <row r="525" ht="17.25" customHeight="1" x14ac:dyDescent="0.15"/>
    <row r="526" ht="17.25" customHeight="1" x14ac:dyDescent="0.15"/>
    <row r="527" ht="17.25" customHeight="1" x14ac:dyDescent="0.15"/>
    <row r="528" ht="17.25" customHeight="1" x14ac:dyDescent="0.15"/>
    <row r="529" ht="17.25" customHeight="1" x14ac:dyDescent="0.15"/>
    <row r="530" ht="17.25" customHeight="1" x14ac:dyDescent="0.15"/>
    <row r="531" ht="17.25" customHeight="1" x14ac:dyDescent="0.15"/>
    <row r="532" ht="17.25" customHeight="1" x14ac:dyDescent="0.15"/>
    <row r="533" ht="17.25" customHeight="1" x14ac:dyDescent="0.15"/>
    <row r="534" ht="17.25" customHeight="1" x14ac:dyDescent="0.15"/>
    <row r="535" ht="17.25" customHeight="1" x14ac:dyDescent="0.15"/>
    <row r="536" ht="17.25" customHeight="1" x14ac:dyDescent="0.15"/>
    <row r="537" ht="17.25" customHeight="1" x14ac:dyDescent="0.15"/>
    <row r="538" ht="17.25" customHeight="1" x14ac:dyDescent="0.15"/>
    <row r="539" ht="17.25" customHeight="1" x14ac:dyDescent="0.15"/>
    <row r="540" ht="17.25" customHeight="1" x14ac:dyDescent="0.15"/>
    <row r="541" ht="17.25" customHeight="1" x14ac:dyDescent="0.15"/>
    <row r="542" ht="17.25" customHeight="1" x14ac:dyDescent="0.15"/>
    <row r="543" ht="17.25" customHeight="1" x14ac:dyDescent="0.15"/>
    <row r="544" ht="17.25" customHeight="1" x14ac:dyDescent="0.15"/>
    <row r="545" ht="17.25" customHeight="1" x14ac:dyDescent="0.15"/>
    <row r="546" ht="17.25" customHeight="1" x14ac:dyDescent="0.15"/>
    <row r="547" ht="17.25" customHeight="1" x14ac:dyDescent="0.15"/>
    <row r="548" ht="17.25" customHeight="1" x14ac:dyDescent="0.15"/>
    <row r="549" ht="17.25" customHeight="1" x14ac:dyDescent="0.15"/>
    <row r="550" ht="17.25" customHeight="1" x14ac:dyDescent="0.15"/>
    <row r="551" ht="17.25" customHeight="1" x14ac:dyDescent="0.15"/>
    <row r="552" ht="17.25" customHeight="1" x14ac:dyDescent="0.15"/>
    <row r="553" ht="17.25" customHeight="1" x14ac:dyDescent="0.15"/>
    <row r="554" ht="17.25" customHeight="1" x14ac:dyDescent="0.15"/>
    <row r="555" ht="17.25" customHeight="1" x14ac:dyDescent="0.15"/>
    <row r="556" ht="17.25" customHeight="1" x14ac:dyDescent="0.15"/>
    <row r="557" ht="17.25" customHeight="1" x14ac:dyDescent="0.15"/>
    <row r="558" ht="17.25" customHeight="1" x14ac:dyDescent="0.15"/>
    <row r="559" ht="17.25" customHeight="1" x14ac:dyDescent="0.15"/>
    <row r="560" ht="17.25" customHeight="1" x14ac:dyDescent="0.15"/>
    <row r="561" ht="17.25" customHeight="1" x14ac:dyDescent="0.15"/>
    <row r="562" ht="17.25" customHeight="1" x14ac:dyDescent="0.15"/>
    <row r="563" ht="17.25" customHeight="1" x14ac:dyDescent="0.15"/>
    <row r="564" ht="17.25" customHeight="1" x14ac:dyDescent="0.15"/>
    <row r="565" ht="17.25" customHeight="1" x14ac:dyDescent="0.15"/>
    <row r="566" ht="17.25" customHeight="1" x14ac:dyDescent="0.15"/>
    <row r="567" ht="17.25" customHeight="1" x14ac:dyDescent="0.15"/>
    <row r="568" ht="17.25" customHeight="1" x14ac:dyDescent="0.15"/>
    <row r="569" ht="17.25" customHeight="1" x14ac:dyDescent="0.15"/>
    <row r="570" ht="17.25" customHeight="1" x14ac:dyDescent="0.15"/>
    <row r="571" ht="17.25" customHeight="1" x14ac:dyDescent="0.15"/>
    <row r="572" ht="17.25" customHeight="1" x14ac:dyDescent="0.15"/>
    <row r="573" ht="17.25" customHeight="1" x14ac:dyDescent="0.15"/>
    <row r="574" ht="17.25" customHeight="1" x14ac:dyDescent="0.15"/>
    <row r="575" ht="17.25" customHeight="1" x14ac:dyDescent="0.15"/>
    <row r="576" ht="17.25" customHeight="1" x14ac:dyDescent="0.15"/>
    <row r="577" ht="17.25" customHeight="1" x14ac:dyDescent="0.15"/>
    <row r="578" ht="17.25" customHeight="1" x14ac:dyDescent="0.15"/>
    <row r="579" ht="17.25" customHeight="1" x14ac:dyDescent="0.15"/>
    <row r="580" ht="17.25" customHeight="1" x14ac:dyDescent="0.15"/>
    <row r="581" ht="17.25" customHeight="1" x14ac:dyDescent="0.15"/>
    <row r="582" ht="17.25" customHeight="1" x14ac:dyDescent="0.15"/>
    <row r="583" ht="17.25" customHeight="1" x14ac:dyDescent="0.15"/>
    <row r="584" ht="17.25" customHeight="1" x14ac:dyDescent="0.15"/>
    <row r="585" ht="17.25" customHeight="1" x14ac:dyDescent="0.15"/>
    <row r="586" ht="17.25" customHeight="1" x14ac:dyDescent="0.15"/>
    <row r="587" ht="17.25" customHeight="1" x14ac:dyDescent="0.15"/>
    <row r="588" ht="17.25" customHeight="1" x14ac:dyDescent="0.15"/>
    <row r="589" ht="17.25" customHeight="1" x14ac:dyDescent="0.15"/>
    <row r="590" ht="17.25" customHeight="1" x14ac:dyDescent="0.15"/>
    <row r="591" ht="17.25" customHeight="1" x14ac:dyDescent="0.15"/>
    <row r="592" ht="17.25" customHeight="1" x14ac:dyDescent="0.15"/>
    <row r="593" ht="17.25" customHeight="1" x14ac:dyDescent="0.15"/>
    <row r="594" ht="17.25" customHeight="1" x14ac:dyDescent="0.15"/>
    <row r="595" ht="17.25" customHeight="1" x14ac:dyDescent="0.15"/>
    <row r="596" ht="17.25" customHeight="1" x14ac:dyDescent="0.15"/>
    <row r="597" ht="17.25" customHeight="1" x14ac:dyDescent="0.15"/>
    <row r="598" ht="17.25" customHeight="1" x14ac:dyDescent="0.15"/>
    <row r="599" ht="17.25" customHeight="1" x14ac:dyDescent="0.15"/>
    <row r="600" ht="17.25" customHeight="1" x14ac:dyDescent="0.15"/>
    <row r="601" ht="17.25" customHeight="1" x14ac:dyDescent="0.15"/>
    <row r="602" ht="17.25" customHeight="1" x14ac:dyDescent="0.15"/>
    <row r="603" ht="17.25" customHeight="1" x14ac:dyDescent="0.15"/>
    <row r="604" ht="17.25" customHeight="1" x14ac:dyDescent="0.15"/>
    <row r="605" ht="17.25" customHeight="1" x14ac:dyDescent="0.15"/>
    <row r="606" ht="17.25" customHeight="1" x14ac:dyDescent="0.15"/>
    <row r="607" ht="17.25" customHeight="1" x14ac:dyDescent="0.15"/>
    <row r="608" ht="17.25" customHeight="1" x14ac:dyDescent="0.15"/>
    <row r="609" ht="17.25" customHeight="1" x14ac:dyDescent="0.15"/>
    <row r="610" ht="17.25" customHeight="1" x14ac:dyDescent="0.15"/>
    <row r="611" ht="17.25" customHeight="1" x14ac:dyDescent="0.15"/>
    <row r="612" ht="17.25" customHeight="1" x14ac:dyDescent="0.15"/>
    <row r="613" ht="17.25" customHeight="1" x14ac:dyDescent="0.15"/>
    <row r="614" ht="17.25" customHeight="1" x14ac:dyDescent="0.15"/>
    <row r="615" ht="17.25" customHeight="1" x14ac:dyDescent="0.15"/>
    <row r="616" ht="17.25" customHeight="1" x14ac:dyDescent="0.15"/>
    <row r="617" ht="17.25" customHeight="1" x14ac:dyDescent="0.15"/>
    <row r="618" ht="17.25" customHeight="1" x14ac:dyDescent="0.15"/>
    <row r="619" ht="17.25" customHeight="1" x14ac:dyDescent="0.15"/>
    <row r="620" ht="17.25" customHeight="1" x14ac:dyDescent="0.15"/>
    <row r="621" ht="17.25" customHeight="1" x14ac:dyDescent="0.15"/>
    <row r="622" ht="17.25" customHeight="1" x14ac:dyDescent="0.15"/>
    <row r="623" ht="17.25" customHeight="1" x14ac:dyDescent="0.15"/>
    <row r="624" ht="17.25" customHeight="1" x14ac:dyDescent="0.15"/>
    <row r="625" ht="17.25" customHeight="1" x14ac:dyDescent="0.15"/>
    <row r="626" ht="17.25" customHeight="1" x14ac:dyDescent="0.15"/>
    <row r="627" ht="17.25" customHeight="1" x14ac:dyDescent="0.15"/>
    <row r="628" ht="17.25" customHeight="1" x14ac:dyDescent="0.15"/>
    <row r="629" ht="17.25" customHeight="1" x14ac:dyDescent="0.15"/>
    <row r="630" ht="17.25" customHeight="1" x14ac:dyDescent="0.15"/>
    <row r="631" ht="17.25" customHeight="1" x14ac:dyDescent="0.15"/>
    <row r="632" ht="17.25" customHeight="1" x14ac:dyDescent="0.15"/>
    <row r="633" ht="17.25" customHeight="1" x14ac:dyDescent="0.15"/>
    <row r="634" ht="17.25" customHeight="1" x14ac:dyDescent="0.15"/>
    <row r="635" ht="17.25" customHeight="1" x14ac:dyDescent="0.15"/>
    <row r="636" ht="17.25" customHeight="1" x14ac:dyDescent="0.15"/>
    <row r="637" ht="17.25" customHeight="1" x14ac:dyDescent="0.15"/>
    <row r="638" ht="17.25" customHeight="1" x14ac:dyDescent="0.15"/>
    <row r="639" ht="17.25" customHeight="1" x14ac:dyDescent="0.15"/>
    <row r="640" ht="17.25" customHeight="1" x14ac:dyDescent="0.15"/>
    <row r="641" ht="17.25" customHeight="1" x14ac:dyDescent="0.15"/>
    <row r="642" ht="17.25" customHeight="1" x14ac:dyDescent="0.15"/>
    <row r="643" ht="17.25" customHeight="1" x14ac:dyDescent="0.15"/>
    <row r="644" ht="17.25" customHeight="1" x14ac:dyDescent="0.15"/>
    <row r="645" ht="17.25" customHeight="1" x14ac:dyDescent="0.15"/>
    <row r="646" ht="17.25" customHeight="1" x14ac:dyDescent="0.15"/>
    <row r="647" ht="17.25" customHeight="1" x14ac:dyDescent="0.15"/>
    <row r="648" ht="17.25" customHeight="1" x14ac:dyDescent="0.15"/>
    <row r="649" ht="17.25" customHeight="1" x14ac:dyDescent="0.15"/>
    <row r="650" ht="17.25" customHeight="1" x14ac:dyDescent="0.15"/>
    <row r="651" ht="17.25" customHeight="1" x14ac:dyDescent="0.15"/>
    <row r="652" ht="17.25" customHeight="1" x14ac:dyDescent="0.15"/>
    <row r="653" ht="17.25" customHeight="1" x14ac:dyDescent="0.15"/>
    <row r="654" ht="17.25" customHeight="1" x14ac:dyDescent="0.15"/>
    <row r="655" ht="17.25" customHeight="1" x14ac:dyDescent="0.15"/>
    <row r="656" ht="17.25" customHeight="1" x14ac:dyDescent="0.15"/>
    <row r="657" ht="17.25" customHeight="1" x14ac:dyDescent="0.15"/>
    <row r="658" ht="17.25" customHeight="1" x14ac:dyDescent="0.15"/>
    <row r="659" ht="17.25" customHeight="1" x14ac:dyDescent="0.15"/>
    <row r="660" ht="17.25" customHeight="1" x14ac:dyDescent="0.15"/>
    <row r="661" ht="17.25" customHeight="1" x14ac:dyDescent="0.15"/>
    <row r="662" ht="17.25" customHeight="1" x14ac:dyDescent="0.15"/>
    <row r="663" ht="17.25" customHeight="1" x14ac:dyDescent="0.15"/>
    <row r="664" ht="17.25" customHeight="1" x14ac:dyDescent="0.15"/>
    <row r="665" ht="17.25" customHeight="1" x14ac:dyDescent="0.15"/>
    <row r="666" ht="17.25" customHeight="1" x14ac:dyDescent="0.15"/>
    <row r="667" ht="17.25" customHeight="1" x14ac:dyDescent="0.15"/>
    <row r="668" ht="17.25" customHeight="1" x14ac:dyDescent="0.15"/>
    <row r="669" ht="17.25" customHeight="1" x14ac:dyDescent="0.15"/>
    <row r="670" ht="17.25" customHeight="1" x14ac:dyDescent="0.15"/>
    <row r="671" ht="17.25" customHeight="1" x14ac:dyDescent="0.15"/>
    <row r="672" ht="17.25" customHeight="1" x14ac:dyDescent="0.15"/>
    <row r="673" ht="17.25" customHeight="1" x14ac:dyDescent="0.15"/>
    <row r="674" ht="17.25" customHeight="1" x14ac:dyDescent="0.15"/>
    <row r="675" ht="17.25" customHeight="1" x14ac:dyDescent="0.15"/>
    <row r="676" ht="17.25" customHeight="1" x14ac:dyDescent="0.15"/>
    <row r="677" ht="17.25" customHeight="1" x14ac:dyDescent="0.15"/>
    <row r="678" ht="17.25" customHeight="1" x14ac:dyDescent="0.15"/>
    <row r="679" ht="17.25" customHeight="1" x14ac:dyDescent="0.15"/>
    <row r="680" ht="17.25" customHeight="1" x14ac:dyDescent="0.15"/>
    <row r="681" ht="17.25" customHeight="1" x14ac:dyDescent="0.15"/>
    <row r="682" ht="17.25" customHeight="1" x14ac:dyDescent="0.15"/>
    <row r="683" ht="17.25" customHeight="1" x14ac:dyDescent="0.15"/>
    <row r="684" ht="17.25" customHeight="1" x14ac:dyDescent="0.15"/>
    <row r="685" ht="17.25" customHeight="1" x14ac:dyDescent="0.15"/>
    <row r="686" ht="17.25" customHeight="1" x14ac:dyDescent="0.15"/>
    <row r="687" ht="17.25" customHeight="1" x14ac:dyDescent="0.15"/>
    <row r="688" ht="17.25" customHeight="1" x14ac:dyDescent="0.15"/>
    <row r="689" ht="17.25" customHeight="1" x14ac:dyDescent="0.15"/>
    <row r="690" ht="17.25" customHeight="1" x14ac:dyDescent="0.15"/>
    <row r="691" ht="17.25" customHeight="1" x14ac:dyDescent="0.15"/>
    <row r="692" ht="17.25" customHeight="1" x14ac:dyDescent="0.15"/>
    <row r="693" ht="17.25" customHeight="1" x14ac:dyDescent="0.15"/>
    <row r="694" ht="17.25" customHeight="1" x14ac:dyDescent="0.15"/>
    <row r="695" ht="17.25" customHeight="1" x14ac:dyDescent="0.15"/>
    <row r="696" ht="17.25" customHeight="1" x14ac:dyDescent="0.15"/>
    <row r="697" ht="17.25" customHeight="1" x14ac:dyDescent="0.15"/>
    <row r="698" ht="17.25" customHeight="1" x14ac:dyDescent="0.15"/>
    <row r="699" ht="17.25" customHeight="1" x14ac:dyDescent="0.15"/>
    <row r="700" ht="17.25" customHeight="1" x14ac:dyDescent="0.15"/>
    <row r="701" ht="17.25" customHeight="1" x14ac:dyDescent="0.15"/>
    <row r="702" ht="17.25" customHeight="1" x14ac:dyDescent="0.15"/>
    <row r="703" ht="17.25" customHeight="1" x14ac:dyDescent="0.15"/>
    <row r="704" ht="17.25" customHeight="1" x14ac:dyDescent="0.15"/>
    <row r="705" ht="17.25" customHeight="1" x14ac:dyDescent="0.15"/>
    <row r="706" ht="17.25" customHeight="1" x14ac:dyDescent="0.15"/>
    <row r="707" ht="17.25" customHeight="1" x14ac:dyDescent="0.15"/>
    <row r="708" ht="17.25" customHeight="1" x14ac:dyDescent="0.15"/>
    <row r="709" ht="17.25" customHeight="1" x14ac:dyDescent="0.15"/>
    <row r="710" ht="17.25" customHeight="1" x14ac:dyDescent="0.15"/>
    <row r="711" ht="17.25" customHeight="1" x14ac:dyDescent="0.15"/>
    <row r="712" ht="17.25" customHeight="1" x14ac:dyDescent="0.15"/>
    <row r="713" ht="17.25" customHeight="1" x14ac:dyDescent="0.15"/>
    <row r="714" ht="17.25" customHeight="1" x14ac:dyDescent="0.15"/>
    <row r="715" ht="17.25" customHeight="1" x14ac:dyDescent="0.15"/>
    <row r="716" ht="17.25" customHeight="1" x14ac:dyDescent="0.15"/>
    <row r="717" ht="17.25" customHeight="1" x14ac:dyDescent="0.15"/>
    <row r="718" ht="17.25" customHeight="1" x14ac:dyDescent="0.15"/>
    <row r="719" ht="17.25" customHeight="1" x14ac:dyDescent="0.15"/>
    <row r="720" ht="17.25" customHeight="1" x14ac:dyDescent="0.15"/>
    <row r="721" ht="17.25" customHeight="1" x14ac:dyDescent="0.15"/>
    <row r="722" ht="17.25" customHeight="1" x14ac:dyDescent="0.15"/>
    <row r="723" ht="17.25" customHeight="1" x14ac:dyDescent="0.15"/>
    <row r="724" ht="17.25" customHeight="1" x14ac:dyDescent="0.15"/>
    <row r="725" ht="17.25" customHeight="1" x14ac:dyDescent="0.15"/>
    <row r="726" ht="17.25" customHeight="1" x14ac:dyDescent="0.15"/>
    <row r="727" ht="17.25" customHeight="1" x14ac:dyDescent="0.15"/>
    <row r="728" ht="17.25" customHeight="1" x14ac:dyDescent="0.15"/>
    <row r="729" ht="17.25" customHeight="1" x14ac:dyDescent="0.15"/>
    <row r="730" ht="17.25" customHeight="1" x14ac:dyDescent="0.15"/>
    <row r="731" ht="17.25" customHeight="1" x14ac:dyDescent="0.15"/>
    <row r="732" ht="17.25" customHeight="1" x14ac:dyDescent="0.15"/>
    <row r="733" ht="17.25" customHeight="1" x14ac:dyDescent="0.15"/>
    <row r="734" ht="17.25" customHeight="1" x14ac:dyDescent="0.15"/>
    <row r="735" ht="17.25" customHeight="1" x14ac:dyDescent="0.15"/>
    <row r="736" ht="17.25" customHeight="1" x14ac:dyDescent="0.15"/>
    <row r="737" ht="17.25" customHeight="1" x14ac:dyDescent="0.15"/>
    <row r="738" ht="17.25" customHeight="1" x14ac:dyDescent="0.15"/>
    <row r="739" ht="17.25" customHeight="1" x14ac:dyDescent="0.15"/>
    <row r="740" ht="17.25" customHeight="1" x14ac:dyDescent="0.15"/>
    <row r="741" ht="17.25" customHeight="1" x14ac:dyDescent="0.15"/>
    <row r="742" ht="17.25" customHeight="1" x14ac:dyDescent="0.15"/>
    <row r="743" ht="17.25" customHeight="1" x14ac:dyDescent="0.15"/>
    <row r="744" ht="17.25" customHeight="1" x14ac:dyDescent="0.15"/>
    <row r="745" ht="17.25" customHeight="1" x14ac:dyDescent="0.15"/>
    <row r="746" ht="17.25" customHeight="1" x14ac:dyDescent="0.15"/>
    <row r="747" ht="17.25" customHeight="1" x14ac:dyDescent="0.15"/>
    <row r="748" ht="17.25" customHeight="1" x14ac:dyDescent="0.15"/>
    <row r="749" ht="17.25" customHeight="1" x14ac:dyDescent="0.15"/>
    <row r="750" ht="17.25" customHeight="1" x14ac:dyDescent="0.15"/>
    <row r="751" ht="17.25" customHeight="1" x14ac:dyDescent="0.15"/>
    <row r="752" ht="17.25" customHeight="1" x14ac:dyDescent="0.15"/>
    <row r="753" ht="17.25" customHeight="1" x14ac:dyDescent="0.15"/>
    <row r="754" ht="17.25" customHeight="1" x14ac:dyDescent="0.15"/>
    <row r="755" ht="17.25" customHeight="1" x14ac:dyDescent="0.15"/>
    <row r="756" ht="17.25" customHeight="1" x14ac:dyDescent="0.15"/>
    <row r="757" ht="17.25" customHeight="1" x14ac:dyDescent="0.15"/>
    <row r="758" ht="17.25" customHeight="1" x14ac:dyDescent="0.15"/>
    <row r="759" ht="17.25" customHeight="1" x14ac:dyDescent="0.15"/>
    <row r="760" ht="17.25" customHeight="1" x14ac:dyDescent="0.15"/>
    <row r="761" ht="17.25" customHeight="1" x14ac:dyDescent="0.15"/>
    <row r="762" ht="17.25" customHeight="1" x14ac:dyDescent="0.15"/>
    <row r="763" ht="17.25" customHeight="1" x14ac:dyDescent="0.15"/>
    <row r="764" ht="17.25" customHeight="1" x14ac:dyDescent="0.15"/>
    <row r="765" ht="17.25" customHeight="1" x14ac:dyDescent="0.15"/>
    <row r="766" ht="17.25" customHeight="1" x14ac:dyDescent="0.15"/>
    <row r="767" ht="17.25" customHeight="1" x14ac:dyDescent="0.15"/>
    <row r="768" ht="17.25" customHeight="1" x14ac:dyDescent="0.15"/>
    <row r="769" ht="17.25" customHeight="1" x14ac:dyDescent="0.15"/>
    <row r="770" ht="17.25" customHeight="1" x14ac:dyDescent="0.15"/>
    <row r="771" ht="17.25" customHeight="1" x14ac:dyDescent="0.15"/>
    <row r="772" ht="17.25" customHeight="1" x14ac:dyDescent="0.15"/>
    <row r="773" ht="17.25" customHeight="1" x14ac:dyDescent="0.15"/>
    <row r="774" ht="17.25" customHeight="1" x14ac:dyDescent="0.15"/>
    <row r="775" ht="17.25" customHeight="1" x14ac:dyDescent="0.15"/>
    <row r="776" ht="17.25" customHeight="1" x14ac:dyDescent="0.15"/>
    <row r="777" ht="17.25" customHeight="1" x14ac:dyDescent="0.15"/>
    <row r="778" ht="17.25" customHeight="1" x14ac:dyDescent="0.15"/>
    <row r="779" ht="17.25" customHeight="1" x14ac:dyDescent="0.15"/>
    <row r="780" ht="17.25" customHeight="1" x14ac:dyDescent="0.15"/>
    <row r="781" ht="17.25" customHeight="1" x14ac:dyDescent="0.15"/>
    <row r="782" ht="17.25" customHeight="1" x14ac:dyDescent="0.15"/>
    <row r="783" ht="17.25" customHeight="1" x14ac:dyDescent="0.15"/>
    <row r="784" ht="17.25" customHeight="1" x14ac:dyDescent="0.15"/>
    <row r="785" ht="17.25" customHeight="1" x14ac:dyDescent="0.15"/>
    <row r="786" ht="17.25" customHeight="1" x14ac:dyDescent="0.15"/>
    <row r="787" ht="17.25" customHeight="1" x14ac:dyDescent="0.15"/>
    <row r="788" ht="17.25" customHeight="1" x14ac:dyDescent="0.15"/>
    <row r="789" ht="17.25" customHeight="1" x14ac:dyDescent="0.15"/>
    <row r="790" ht="17.25" customHeight="1" x14ac:dyDescent="0.15"/>
    <row r="791" ht="17.25" customHeight="1" x14ac:dyDescent="0.15"/>
    <row r="792" ht="17.25" customHeight="1" x14ac:dyDescent="0.15"/>
    <row r="793" ht="17.25" customHeight="1" x14ac:dyDescent="0.15"/>
    <row r="794" ht="17.25" customHeight="1" x14ac:dyDescent="0.15"/>
    <row r="795" ht="17.25" customHeight="1" x14ac:dyDescent="0.15"/>
    <row r="796" ht="17.25" customHeight="1" x14ac:dyDescent="0.15"/>
    <row r="797" ht="17.25" customHeight="1" x14ac:dyDescent="0.15"/>
    <row r="798" ht="17.25" customHeight="1" x14ac:dyDescent="0.15"/>
    <row r="799" ht="17.25" customHeight="1" x14ac:dyDescent="0.15"/>
    <row r="800" ht="17.25" customHeight="1" x14ac:dyDescent="0.15"/>
    <row r="801" ht="17.25" customHeight="1" x14ac:dyDescent="0.15"/>
    <row r="802" ht="17.25" customHeight="1" x14ac:dyDescent="0.15"/>
    <row r="803" ht="17.25" customHeight="1" x14ac:dyDescent="0.15"/>
    <row r="804" ht="17.25" customHeight="1" x14ac:dyDescent="0.15"/>
    <row r="805" ht="17.25" customHeight="1" x14ac:dyDescent="0.15"/>
    <row r="806" ht="17.25" customHeight="1" x14ac:dyDescent="0.15"/>
    <row r="807" ht="17.25" customHeight="1" x14ac:dyDescent="0.15"/>
    <row r="808" ht="17.25" customHeight="1" x14ac:dyDescent="0.15"/>
    <row r="809" ht="17.25" customHeight="1" x14ac:dyDescent="0.15"/>
    <row r="810" ht="17.25" customHeight="1" x14ac:dyDescent="0.15"/>
    <row r="811" ht="17.25" customHeight="1" x14ac:dyDescent="0.15"/>
    <row r="812" ht="17.25" customHeight="1" x14ac:dyDescent="0.15"/>
    <row r="813" ht="17.25" customHeight="1" x14ac:dyDescent="0.15"/>
    <row r="814" ht="17.25" customHeight="1" x14ac:dyDescent="0.15"/>
    <row r="815" ht="17.25" customHeight="1" x14ac:dyDescent="0.15"/>
    <row r="816" ht="17.25" customHeight="1" x14ac:dyDescent="0.15"/>
    <row r="817" ht="17.25" customHeight="1" x14ac:dyDescent="0.15"/>
    <row r="818" ht="17.25" customHeight="1" x14ac:dyDescent="0.15"/>
    <row r="819" ht="17.25" customHeight="1" x14ac:dyDescent="0.15"/>
    <row r="820" ht="17.25" customHeight="1" x14ac:dyDescent="0.15"/>
    <row r="821" ht="17.25" customHeight="1" x14ac:dyDescent="0.15"/>
    <row r="822" ht="17.25" customHeight="1" x14ac:dyDescent="0.15"/>
    <row r="823" ht="17.25" customHeight="1" x14ac:dyDescent="0.15"/>
    <row r="824" ht="17.25" customHeight="1" x14ac:dyDescent="0.15"/>
    <row r="825" ht="17.25" customHeight="1" x14ac:dyDescent="0.15"/>
    <row r="826" ht="17.25" customHeight="1" x14ac:dyDescent="0.15"/>
    <row r="827" ht="17.25" customHeight="1" x14ac:dyDescent="0.15"/>
    <row r="828" ht="17.25" customHeight="1" x14ac:dyDescent="0.15"/>
    <row r="829" ht="17.25" customHeight="1" x14ac:dyDescent="0.15"/>
    <row r="830" ht="17.25" customHeight="1" x14ac:dyDescent="0.15"/>
    <row r="831" ht="17.25" customHeight="1" x14ac:dyDescent="0.15"/>
    <row r="832" ht="17.25" customHeight="1" x14ac:dyDescent="0.15"/>
    <row r="833" ht="17.25" customHeight="1" x14ac:dyDescent="0.15"/>
    <row r="834" ht="17.25" customHeight="1" x14ac:dyDescent="0.15"/>
    <row r="835" ht="17.25" customHeight="1" x14ac:dyDescent="0.15"/>
    <row r="836" ht="17.25" customHeight="1" x14ac:dyDescent="0.15"/>
    <row r="837" ht="17.25" customHeight="1" x14ac:dyDescent="0.15"/>
    <row r="838" ht="17.25" customHeight="1" x14ac:dyDescent="0.15"/>
    <row r="839" ht="17.25" customHeight="1" x14ac:dyDescent="0.15"/>
    <row r="840" ht="17.25" customHeight="1" x14ac:dyDescent="0.15"/>
    <row r="841" ht="17.25" customHeight="1" x14ac:dyDescent="0.15"/>
    <row r="842" ht="17.25" customHeight="1" x14ac:dyDescent="0.15"/>
    <row r="843" ht="17.25" customHeight="1" x14ac:dyDescent="0.15"/>
    <row r="844" ht="17.25" customHeight="1" x14ac:dyDescent="0.15"/>
    <row r="845" ht="17.25" customHeight="1" x14ac:dyDescent="0.15"/>
    <row r="846" ht="17.25" customHeight="1" x14ac:dyDescent="0.15"/>
    <row r="847" ht="17.25" customHeight="1" x14ac:dyDescent="0.15"/>
    <row r="848" ht="17.25" customHeight="1" x14ac:dyDescent="0.15"/>
    <row r="849" ht="17.25" customHeight="1" x14ac:dyDescent="0.15"/>
    <row r="850" ht="17.25" customHeight="1" x14ac:dyDescent="0.15"/>
    <row r="851" ht="17.25" customHeight="1" x14ac:dyDescent="0.15"/>
    <row r="852" ht="17.25" customHeight="1" x14ac:dyDescent="0.15"/>
    <row r="853" ht="17.25" customHeight="1" x14ac:dyDescent="0.15"/>
    <row r="854" ht="17.25" customHeight="1" x14ac:dyDescent="0.15"/>
    <row r="855" ht="17.25" customHeight="1" x14ac:dyDescent="0.15"/>
    <row r="856" ht="17.25" customHeight="1" x14ac:dyDescent="0.15"/>
    <row r="857" ht="17.25" customHeight="1" x14ac:dyDescent="0.15"/>
    <row r="858" ht="17.25" customHeight="1" x14ac:dyDescent="0.15"/>
    <row r="859" ht="17.25" customHeight="1" x14ac:dyDescent="0.15"/>
    <row r="860" ht="17.25" customHeight="1" x14ac:dyDescent="0.15"/>
    <row r="861" ht="17.25" customHeight="1" x14ac:dyDescent="0.15"/>
    <row r="862" ht="17.25" customHeight="1" x14ac:dyDescent="0.15"/>
    <row r="863" ht="17.25" customHeight="1" x14ac:dyDescent="0.15"/>
    <row r="864" ht="17.25" customHeight="1" x14ac:dyDescent="0.15"/>
    <row r="865" ht="17.25" customHeight="1" x14ac:dyDescent="0.15"/>
    <row r="866" ht="17.25" customHeight="1" x14ac:dyDescent="0.15"/>
    <row r="867" ht="17.25" customHeight="1" x14ac:dyDescent="0.15"/>
    <row r="868" ht="17.25" customHeight="1" x14ac:dyDescent="0.15"/>
    <row r="869" ht="17.25" customHeight="1" x14ac:dyDescent="0.15"/>
    <row r="870" ht="17.25" customHeight="1" x14ac:dyDescent="0.15"/>
    <row r="871" ht="17.25" customHeight="1" x14ac:dyDescent="0.15"/>
    <row r="872" ht="17.25" customHeight="1" x14ac:dyDescent="0.15"/>
    <row r="873" ht="17.25" customHeight="1" x14ac:dyDescent="0.15"/>
    <row r="874" ht="17.25" customHeight="1" x14ac:dyDescent="0.15"/>
    <row r="875" ht="17.25" customHeight="1" x14ac:dyDescent="0.15"/>
    <row r="876" ht="17.25" customHeight="1" x14ac:dyDescent="0.15"/>
    <row r="877" ht="17.25" customHeight="1" x14ac:dyDescent="0.15"/>
    <row r="878" ht="17.25" customHeight="1" x14ac:dyDescent="0.15"/>
    <row r="879" ht="17.25" customHeight="1" x14ac:dyDescent="0.15"/>
    <row r="880" ht="17.25" customHeight="1" x14ac:dyDescent="0.15"/>
    <row r="881" ht="17.25" customHeight="1" x14ac:dyDescent="0.15"/>
    <row r="882" ht="17.25" customHeight="1" x14ac:dyDescent="0.15"/>
    <row r="883" ht="17.25" customHeight="1" x14ac:dyDescent="0.15"/>
    <row r="884" ht="17.25" customHeight="1" x14ac:dyDescent="0.15"/>
    <row r="885" ht="17.25" customHeight="1" x14ac:dyDescent="0.15"/>
    <row r="886" ht="17.25" customHeight="1" x14ac:dyDescent="0.15"/>
    <row r="887" ht="17.25" customHeight="1" x14ac:dyDescent="0.15"/>
    <row r="888" ht="17.25" customHeight="1" x14ac:dyDescent="0.15"/>
    <row r="889" ht="17.25" customHeight="1" x14ac:dyDescent="0.15"/>
    <row r="890" ht="17.25" customHeight="1" x14ac:dyDescent="0.15"/>
    <row r="891" ht="17.25" customHeight="1" x14ac:dyDescent="0.15"/>
    <row r="892" ht="17.25" customHeight="1" x14ac:dyDescent="0.15"/>
    <row r="893" ht="17.25" customHeight="1" x14ac:dyDescent="0.15"/>
    <row r="894" ht="17.25" customHeight="1" x14ac:dyDescent="0.15"/>
    <row r="895" ht="17.25" customHeight="1" x14ac:dyDescent="0.15"/>
    <row r="896" ht="17.25" customHeight="1" x14ac:dyDescent="0.15"/>
    <row r="897" ht="17.25" customHeight="1" x14ac:dyDescent="0.15"/>
    <row r="898" ht="17.25" customHeight="1" x14ac:dyDescent="0.15"/>
    <row r="899" ht="17.25" customHeight="1" x14ac:dyDescent="0.15"/>
    <row r="900" ht="17.25" customHeight="1" x14ac:dyDescent="0.15"/>
    <row r="901" ht="17.25" customHeight="1" x14ac:dyDescent="0.15"/>
    <row r="902" ht="17.25" customHeight="1" x14ac:dyDescent="0.15"/>
    <row r="903" ht="17.25" customHeight="1" x14ac:dyDescent="0.15"/>
    <row r="904" ht="17.25" customHeight="1" x14ac:dyDescent="0.15"/>
    <row r="905" ht="17.25" customHeight="1" x14ac:dyDescent="0.15"/>
    <row r="906" ht="17.25" customHeight="1" x14ac:dyDescent="0.15"/>
    <row r="907" ht="17.25" customHeight="1" x14ac:dyDescent="0.15"/>
    <row r="908" ht="17.25" customHeight="1" x14ac:dyDescent="0.15"/>
    <row r="909" ht="17.25" customHeight="1" x14ac:dyDescent="0.15"/>
    <row r="910" ht="17.25" customHeight="1" x14ac:dyDescent="0.15"/>
    <row r="911" ht="17.25" customHeight="1" x14ac:dyDescent="0.15"/>
    <row r="912" ht="17.25" customHeight="1" x14ac:dyDescent="0.15"/>
    <row r="913" ht="17.25" customHeight="1" x14ac:dyDescent="0.15"/>
    <row r="914" ht="17.25" customHeight="1" x14ac:dyDescent="0.15"/>
    <row r="915" ht="17.25" customHeight="1" x14ac:dyDescent="0.15"/>
    <row r="916" ht="17.25" customHeight="1" x14ac:dyDescent="0.15"/>
    <row r="917" ht="17.25" customHeight="1" x14ac:dyDescent="0.15"/>
    <row r="918" ht="17.25" customHeight="1" x14ac:dyDescent="0.15"/>
    <row r="919" ht="17.25" customHeight="1" x14ac:dyDescent="0.15"/>
    <row r="920" ht="17.25" customHeight="1" x14ac:dyDescent="0.15"/>
    <row r="921" ht="17.25" customHeight="1" x14ac:dyDescent="0.15"/>
    <row r="922" ht="17.25" customHeight="1" x14ac:dyDescent="0.15"/>
    <row r="923" ht="17.25" customHeight="1" x14ac:dyDescent="0.15"/>
    <row r="924" ht="17.25" customHeight="1" x14ac:dyDescent="0.15"/>
    <row r="925" ht="17.25" customHeight="1" x14ac:dyDescent="0.15"/>
    <row r="926" ht="17.25" customHeight="1" x14ac:dyDescent="0.15"/>
    <row r="927" ht="17.25" customHeight="1" x14ac:dyDescent="0.15"/>
    <row r="928" ht="17.25" customHeight="1" x14ac:dyDescent="0.15"/>
    <row r="929" ht="17.25" customHeight="1" x14ac:dyDescent="0.15"/>
    <row r="930" ht="17.25" customHeight="1" x14ac:dyDescent="0.15"/>
    <row r="931" ht="17.25" customHeight="1" x14ac:dyDescent="0.15"/>
    <row r="932" ht="17.25" customHeight="1" x14ac:dyDescent="0.15"/>
    <row r="933" ht="17.25" customHeight="1" x14ac:dyDescent="0.15"/>
    <row r="934" ht="17.25" customHeight="1" x14ac:dyDescent="0.15"/>
    <row r="935" ht="17.25" customHeight="1" x14ac:dyDescent="0.15"/>
    <row r="936" ht="17.25" customHeight="1" x14ac:dyDescent="0.15"/>
    <row r="937" ht="17.25" customHeight="1" x14ac:dyDescent="0.15"/>
    <row r="938" ht="17.25" customHeight="1" x14ac:dyDescent="0.15"/>
    <row r="939" ht="17.25" customHeight="1" x14ac:dyDescent="0.15"/>
    <row r="940" ht="17.25" customHeight="1" x14ac:dyDescent="0.15"/>
    <row r="941" ht="17.25" customHeight="1" x14ac:dyDescent="0.15"/>
    <row r="942" ht="17.25" customHeight="1" x14ac:dyDescent="0.15"/>
    <row r="943" ht="17.25" customHeight="1" x14ac:dyDescent="0.15"/>
    <row r="944" ht="17.25" customHeight="1" x14ac:dyDescent="0.15"/>
    <row r="945" ht="17.25" customHeight="1" x14ac:dyDescent="0.15"/>
    <row r="946" ht="17.25" customHeight="1" x14ac:dyDescent="0.15"/>
    <row r="947" ht="17.25" customHeight="1" x14ac:dyDescent="0.15"/>
    <row r="948" ht="17.25" customHeight="1" x14ac:dyDescent="0.15"/>
    <row r="949" ht="17.25" customHeight="1" x14ac:dyDescent="0.15"/>
    <row r="950" ht="17.25" customHeight="1" x14ac:dyDescent="0.15"/>
    <row r="951" ht="17.25" customHeight="1" x14ac:dyDescent="0.15"/>
    <row r="952" ht="17.25" customHeight="1" x14ac:dyDescent="0.15"/>
    <row r="953" ht="17.25" customHeight="1" x14ac:dyDescent="0.15"/>
    <row r="954" ht="17.25" customHeight="1" x14ac:dyDescent="0.15"/>
    <row r="955" ht="17.25" customHeight="1" x14ac:dyDescent="0.15"/>
    <row r="956" ht="17.25" customHeight="1" x14ac:dyDescent="0.15"/>
    <row r="957" ht="17.25" customHeight="1" x14ac:dyDescent="0.15"/>
    <row r="958" ht="17.25" customHeight="1" x14ac:dyDescent="0.15"/>
    <row r="959" ht="17.25" customHeight="1" x14ac:dyDescent="0.15"/>
    <row r="960" ht="17.25" customHeight="1" x14ac:dyDescent="0.15"/>
    <row r="961" ht="17.25" customHeight="1" x14ac:dyDescent="0.15"/>
    <row r="962" ht="17.25" customHeight="1" x14ac:dyDescent="0.15"/>
    <row r="963" ht="17.25" customHeight="1" x14ac:dyDescent="0.15"/>
    <row r="964" ht="17.25" customHeight="1" x14ac:dyDescent="0.15"/>
    <row r="965" ht="17.25" customHeight="1" x14ac:dyDescent="0.15"/>
    <row r="966" ht="17.25" customHeight="1" x14ac:dyDescent="0.15"/>
    <row r="967" ht="17.25" customHeight="1" x14ac:dyDescent="0.15"/>
    <row r="968" ht="17.25" customHeight="1" x14ac:dyDescent="0.15"/>
    <row r="969" ht="17.25" customHeight="1" x14ac:dyDescent="0.15"/>
    <row r="970" ht="17.25" customHeight="1" x14ac:dyDescent="0.15"/>
    <row r="971" ht="17.25" customHeight="1" x14ac:dyDescent="0.15"/>
    <row r="972" ht="17.25" customHeight="1" x14ac:dyDescent="0.15"/>
    <row r="973" ht="17.25" customHeight="1" x14ac:dyDescent="0.15"/>
    <row r="974" ht="17.25" customHeight="1" x14ac:dyDescent="0.15"/>
    <row r="975" ht="17.25" customHeight="1" x14ac:dyDescent="0.15"/>
    <row r="976" ht="17.25" customHeight="1" x14ac:dyDescent="0.15"/>
    <row r="977" ht="17.25" customHeight="1" x14ac:dyDescent="0.15"/>
    <row r="978" ht="17.25" customHeight="1" x14ac:dyDescent="0.15"/>
    <row r="979" ht="17.25" customHeight="1" x14ac:dyDescent="0.15"/>
    <row r="980" ht="17.25" customHeight="1" x14ac:dyDescent="0.15"/>
    <row r="981" ht="17.25" customHeight="1" x14ac:dyDescent="0.15"/>
    <row r="982" ht="17.25" customHeight="1" x14ac:dyDescent="0.15"/>
    <row r="983" ht="17.25" customHeight="1" x14ac:dyDescent="0.15"/>
    <row r="984" ht="17.25" customHeight="1" x14ac:dyDescent="0.15"/>
    <row r="985" ht="17.25" customHeight="1" x14ac:dyDescent="0.15"/>
    <row r="986" ht="17.25" customHeight="1" x14ac:dyDescent="0.15"/>
    <row r="987" ht="17.25" customHeight="1" x14ac:dyDescent="0.15"/>
    <row r="988" ht="17.25" customHeight="1" x14ac:dyDescent="0.15"/>
    <row r="989" ht="17.25" customHeight="1" x14ac:dyDescent="0.15"/>
    <row r="990" ht="17.25" customHeight="1" x14ac:dyDescent="0.15"/>
    <row r="991" ht="17.25" customHeight="1" x14ac:dyDescent="0.15"/>
    <row r="992" ht="17.25" customHeight="1" x14ac:dyDescent="0.15"/>
    <row r="993" ht="17.25" customHeight="1" x14ac:dyDescent="0.15"/>
    <row r="994" ht="17.25" customHeight="1" x14ac:dyDescent="0.15"/>
    <row r="995" ht="17.25" customHeight="1" x14ac:dyDescent="0.15"/>
    <row r="996" ht="17.25" customHeight="1" x14ac:dyDescent="0.15"/>
    <row r="997" ht="17.25" customHeight="1" x14ac:dyDescent="0.15"/>
    <row r="998" ht="17.25" customHeight="1" x14ac:dyDescent="0.15"/>
    <row r="999" ht="17.25" customHeight="1" x14ac:dyDescent="0.15"/>
    <row r="1000" ht="17.25" customHeight="1" x14ac:dyDescent="0.15"/>
    <row r="1001" ht="17.25" customHeight="1" x14ac:dyDescent="0.15"/>
    <row r="1002" ht="17.25" customHeight="1" x14ac:dyDescent="0.15"/>
    <row r="1003" ht="17.25" customHeight="1" x14ac:dyDescent="0.15"/>
    <row r="1004" ht="17.25" customHeight="1" x14ac:dyDescent="0.15"/>
    <row r="1005" ht="17.25" customHeight="1" x14ac:dyDescent="0.15"/>
    <row r="1006" ht="17.25" customHeight="1" x14ac:dyDescent="0.15"/>
    <row r="1007" ht="17.25" customHeight="1" x14ac:dyDescent="0.15"/>
    <row r="1008" ht="17.25" customHeight="1" x14ac:dyDescent="0.15"/>
    <row r="1009" ht="17.25" customHeight="1" x14ac:dyDescent="0.15"/>
    <row r="1010" ht="17.25" customHeight="1" x14ac:dyDescent="0.15"/>
    <row r="1011" ht="17.25" customHeight="1" x14ac:dyDescent="0.15"/>
    <row r="1012" ht="17.25" customHeight="1" x14ac:dyDescent="0.15"/>
    <row r="1013" ht="17.25" customHeight="1" x14ac:dyDescent="0.15"/>
    <row r="1014" ht="17.25" customHeight="1" x14ac:dyDescent="0.15"/>
    <row r="1015" ht="17.25" customHeight="1" x14ac:dyDescent="0.15"/>
    <row r="1016" ht="17.25" customHeight="1" x14ac:dyDescent="0.15"/>
    <row r="1017" ht="17.25" customHeight="1" x14ac:dyDescent="0.15"/>
    <row r="1018" ht="17.25" customHeight="1" x14ac:dyDescent="0.15"/>
    <row r="1019" ht="17.25" customHeight="1" x14ac:dyDescent="0.15"/>
    <row r="1020" ht="17.25" customHeight="1" x14ac:dyDescent="0.15"/>
    <row r="1021" ht="17.25" customHeight="1" x14ac:dyDescent="0.15"/>
    <row r="1022" ht="17.25" customHeight="1" x14ac:dyDescent="0.15"/>
    <row r="1023" ht="17.25" customHeight="1" x14ac:dyDescent="0.15"/>
    <row r="1024" ht="17.25" customHeight="1" x14ac:dyDescent="0.15"/>
    <row r="1025" ht="17.25" customHeight="1" x14ac:dyDescent="0.15"/>
    <row r="1026" ht="17.25" customHeight="1" x14ac:dyDescent="0.15"/>
    <row r="1027" ht="17.25" customHeight="1" x14ac:dyDescent="0.15"/>
    <row r="1028" ht="17.25" customHeight="1" x14ac:dyDescent="0.15"/>
    <row r="1029" ht="17.25" customHeight="1" x14ac:dyDescent="0.15"/>
    <row r="1030" ht="17.25" customHeight="1" x14ac:dyDescent="0.15"/>
    <row r="1031" ht="17.25" customHeight="1" x14ac:dyDescent="0.15"/>
    <row r="1032" ht="17.25" customHeight="1" x14ac:dyDescent="0.15"/>
    <row r="1033" ht="17.25" customHeight="1" x14ac:dyDescent="0.15"/>
    <row r="1034" ht="17.25" customHeight="1" x14ac:dyDescent="0.15"/>
    <row r="1035" ht="17.25" customHeight="1" x14ac:dyDescent="0.15"/>
    <row r="1036" ht="17.25" customHeight="1" x14ac:dyDescent="0.15"/>
    <row r="1037" ht="17.25" customHeight="1" x14ac:dyDescent="0.15"/>
    <row r="1038" ht="17.25" customHeight="1" x14ac:dyDescent="0.15"/>
    <row r="1039" ht="17.25" customHeight="1" x14ac:dyDescent="0.15"/>
    <row r="1040" ht="17.25" customHeight="1" x14ac:dyDescent="0.15"/>
    <row r="1041" ht="17.25" customHeight="1" x14ac:dyDescent="0.15"/>
    <row r="1042" ht="17.25" customHeight="1" x14ac:dyDescent="0.15"/>
    <row r="1043" ht="17.25" customHeight="1" x14ac:dyDescent="0.15"/>
    <row r="1044" ht="17.25" customHeight="1" x14ac:dyDescent="0.15"/>
    <row r="1045" ht="17.25" customHeight="1" x14ac:dyDescent="0.15"/>
    <row r="1046" ht="17.25" customHeight="1" x14ac:dyDescent="0.15"/>
    <row r="1047" ht="17.25" customHeight="1" x14ac:dyDescent="0.15"/>
    <row r="1048" ht="17.25" customHeight="1" x14ac:dyDescent="0.15"/>
    <row r="1049" ht="17.25" customHeight="1" x14ac:dyDescent="0.15"/>
    <row r="1050" ht="17.25" customHeight="1" x14ac:dyDescent="0.15"/>
    <row r="1051" ht="17.25" customHeight="1" x14ac:dyDescent="0.15"/>
    <row r="1052" ht="17.25" customHeight="1" x14ac:dyDescent="0.15"/>
    <row r="1053" ht="17.25" customHeight="1" x14ac:dyDescent="0.15"/>
    <row r="1054" ht="17.25" customHeight="1" x14ac:dyDescent="0.15"/>
    <row r="1055" ht="17.25" customHeight="1" x14ac:dyDescent="0.15"/>
    <row r="1056" ht="17.25" customHeight="1" x14ac:dyDescent="0.15"/>
    <row r="1057" ht="17.25" customHeight="1" x14ac:dyDescent="0.15"/>
    <row r="1058" ht="17.25" customHeight="1" x14ac:dyDescent="0.15"/>
    <row r="1059" ht="17.25" customHeight="1" x14ac:dyDescent="0.15"/>
    <row r="1060" ht="17.25" customHeight="1" x14ac:dyDescent="0.15"/>
    <row r="1061" ht="17.25" customHeight="1" x14ac:dyDescent="0.15"/>
    <row r="1062" ht="17.25" customHeight="1" x14ac:dyDescent="0.15"/>
    <row r="1063" ht="9.75" customHeight="1" x14ac:dyDescent="0.15"/>
    <row r="1064" ht="9.75" customHeight="1" x14ac:dyDescent="0.15"/>
    <row r="1065" ht="9.75" customHeight="1" x14ac:dyDescent="0.15"/>
    <row r="1066" ht="9.75" customHeight="1" x14ac:dyDescent="0.15"/>
    <row r="1067" ht="9.75" customHeight="1" x14ac:dyDescent="0.15"/>
    <row r="1068" ht="9.75" customHeight="1" x14ac:dyDescent="0.15"/>
    <row r="1069" ht="9.75" customHeight="1" x14ac:dyDescent="0.15"/>
    <row r="1070" ht="9.75" customHeight="1" x14ac:dyDescent="0.15"/>
    <row r="1071" ht="9.75" customHeight="1" x14ac:dyDescent="0.15"/>
    <row r="1072" ht="9.75" customHeight="1" x14ac:dyDescent="0.15"/>
    <row r="1073" ht="9.75" customHeight="1" x14ac:dyDescent="0.15"/>
    <row r="1074" ht="9.75" customHeight="1" x14ac:dyDescent="0.15"/>
    <row r="1075" ht="9.75" customHeight="1" x14ac:dyDescent="0.15"/>
    <row r="1076" ht="9.75" customHeight="1" x14ac:dyDescent="0.15"/>
    <row r="1077" ht="9.75" customHeight="1" x14ac:dyDescent="0.15"/>
    <row r="1078" ht="9.75" customHeight="1" x14ac:dyDescent="0.15"/>
    <row r="1079" ht="9.75" customHeight="1" x14ac:dyDescent="0.15"/>
    <row r="1080" ht="9.75" customHeight="1" x14ac:dyDescent="0.15"/>
    <row r="1081" ht="9.75" customHeight="1" x14ac:dyDescent="0.15"/>
    <row r="1082" ht="9.75" customHeight="1" x14ac:dyDescent="0.15"/>
    <row r="1083" ht="9.75" customHeight="1" x14ac:dyDescent="0.15"/>
    <row r="1084" ht="9.75" customHeight="1" x14ac:dyDescent="0.15"/>
    <row r="1085" ht="9.75" customHeight="1" x14ac:dyDescent="0.15"/>
    <row r="1086" ht="9.75" customHeight="1" x14ac:dyDescent="0.15"/>
    <row r="1087" ht="9.75" customHeight="1" x14ac:dyDescent="0.15"/>
    <row r="1088" ht="9.75" customHeight="1" x14ac:dyDescent="0.15"/>
    <row r="1089" ht="9.75" customHeight="1" x14ac:dyDescent="0.15"/>
    <row r="1090" ht="9.75" customHeight="1" x14ac:dyDescent="0.15"/>
    <row r="1091" ht="9.75" customHeight="1" x14ac:dyDescent="0.15"/>
    <row r="1092" ht="9.75" customHeight="1" x14ac:dyDescent="0.15"/>
    <row r="1093" ht="9.75" customHeight="1" x14ac:dyDescent="0.15"/>
    <row r="1094" ht="9.75" customHeight="1" x14ac:dyDescent="0.15"/>
    <row r="1095" ht="9.75" customHeight="1" x14ac:dyDescent="0.15"/>
    <row r="1096" ht="9.75" customHeight="1" x14ac:dyDescent="0.15"/>
    <row r="1097" ht="9.75" customHeight="1" x14ac:dyDescent="0.15"/>
    <row r="1098" ht="9.75" customHeight="1" x14ac:dyDescent="0.15"/>
    <row r="1099" ht="9.75" customHeight="1" x14ac:dyDescent="0.15"/>
    <row r="1100" ht="9.75" customHeight="1" x14ac:dyDescent="0.15"/>
    <row r="1101" ht="9.75" customHeight="1" x14ac:dyDescent="0.15"/>
    <row r="1102" ht="9.75" customHeight="1" x14ac:dyDescent="0.15"/>
    <row r="1103" ht="9.75" customHeight="1" x14ac:dyDescent="0.15"/>
    <row r="1104" ht="9.75" customHeight="1" x14ac:dyDescent="0.15"/>
    <row r="1105" ht="9.75" customHeight="1" x14ac:dyDescent="0.15"/>
    <row r="1106" ht="9.75" customHeight="1" x14ac:dyDescent="0.15"/>
    <row r="1107" ht="9.75" customHeight="1" x14ac:dyDescent="0.15"/>
    <row r="1108" ht="9.75" customHeight="1" x14ac:dyDescent="0.15"/>
    <row r="1109" ht="9.75" customHeight="1" x14ac:dyDescent="0.15"/>
    <row r="1110" ht="9.75" customHeight="1" x14ac:dyDescent="0.15"/>
    <row r="1111" ht="9.75" customHeight="1" x14ac:dyDescent="0.15"/>
    <row r="1112" ht="9.75" customHeight="1" x14ac:dyDescent="0.15"/>
    <row r="1113" ht="9.75" customHeight="1" x14ac:dyDescent="0.15"/>
    <row r="1114" ht="9.75" customHeight="1" x14ac:dyDescent="0.15"/>
    <row r="1115" ht="9.75" customHeight="1" x14ac:dyDescent="0.15"/>
    <row r="1116" ht="9.75" customHeight="1" x14ac:dyDescent="0.15"/>
    <row r="1117" ht="9.75" customHeight="1" x14ac:dyDescent="0.15"/>
    <row r="1118" ht="9.75" customHeight="1" x14ac:dyDescent="0.15"/>
    <row r="1119" ht="9.75" customHeight="1" x14ac:dyDescent="0.15"/>
    <row r="1120" ht="9.75" customHeight="1" x14ac:dyDescent="0.15"/>
    <row r="1121" ht="9.75" customHeight="1" x14ac:dyDescent="0.15"/>
    <row r="1122" ht="9.75" customHeight="1" x14ac:dyDescent="0.15"/>
    <row r="1123" ht="9.75" customHeight="1" x14ac:dyDescent="0.15"/>
    <row r="1124" ht="9.75" customHeight="1" x14ac:dyDescent="0.15"/>
    <row r="1125" ht="9.75" customHeight="1" x14ac:dyDescent="0.15"/>
    <row r="1126" ht="9.75" customHeight="1" x14ac:dyDescent="0.15"/>
    <row r="1127" ht="9.75" customHeight="1" x14ac:dyDescent="0.15"/>
    <row r="1128" ht="9.75" customHeight="1" x14ac:dyDescent="0.15"/>
    <row r="1129" ht="9.75" customHeight="1" x14ac:dyDescent="0.15"/>
    <row r="1130" ht="9.75" customHeight="1" x14ac:dyDescent="0.15"/>
    <row r="1131" ht="9.75" customHeight="1" x14ac:dyDescent="0.15"/>
    <row r="1132" ht="9.75" customHeight="1" x14ac:dyDescent="0.15"/>
    <row r="1133" ht="9.75" customHeight="1" x14ac:dyDescent="0.15"/>
    <row r="1134" ht="9.75" customHeight="1" x14ac:dyDescent="0.15"/>
    <row r="1135" ht="9.75" customHeight="1" x14ac:dyDescent="0.15"/>
    <row r="1136" ht="9.75" customHeight="1" x14ac:dyDescent="0.15"/>
    <row r="1137" ht="9.75" customHeight="1" x14ac:dyDescent="0.15"/>
    <row r="1138" ht="9.75" customHeight="1" x14ac:dyDescent="0.15"/>
    <row r="1139" ht="9.75" customHeight="1" x14ac:dyDescent="0.15"/>
    <row r="1140" ht="9.75" customHeight="1" x14ac:dyDescent="0.15"/>
    <row r="1141" ht="9.75" customHeight="1" x14ac:dyDescent="0.15"/>
    <row r="1142" ht="9.75" customHeight="1" x14ac:dyDescent="0.15"/>
    <row r="1143" ht="9.75" customHeight="1" x14ac:dyDescent="0.15"/>
    <row r="1144" ht="9.75" customHeight="1" x14ac:dyDescent="0.15"/>
    <row r="1145" ht="9.75" customHeight="1" x14ac:dyDescent="0.15"/>
    <row r="1146" ht="9.75" customHeight="1" x14ac:dyDescent="0.15"/>
    <row r="1147" ht="9.75" customHeight="1" x14ac:dyDescent="0.15"/>
    <row r="1148" ht="9.75" customHeight="1" x14ac:dyDescent="0.15"/>
    <row r="1149" ht="9.75" customHeight="1" x14ac:dyDescent="0.15"/>
    <row r="1150" ht="9.75" customHeight="1" x14ac:dyDescent="0.15"/>
    <row r="1151" ht="9.75" customHeight="1" x14ac:dyDescent="0.15"/>
    <row r="1152" ht="9.75" customHeight="1" x14ac:dyDescent="0.15"/>
    <row r="1153" ht="9.75" customHeight="1" x14ac:dyDescent="0.15"/>
    <row r="1154" ht="9.75" customHeight="1" x14ac:dyDescent="0.15"/>
    <row r="1155" ht="9.75" customHeight="1" x14ac:dyDescent="0.15"/>
    <row r="1156" ht="9.75" customHeight="1" x14ac:dyDescent="0.15"/>
    <row r="1157" ht="9.75" customHeight="1" x14ac:dyDescent="0.15"/>
    <row r="1158" ht="9.75" customHeight="1" x14ac:dyDescent="0.15"/>
    <row r="1159" ht="9.75" customHeight="1" x14ac:dyDescent="0.15"/>
    <row r="1160" ht="9.75" customHeight="1" x14ac:dyDescent="0.15"/>
    <row r="1161" ht="9.75" customHeight="1" x14ac:dyDescent="0.15"/>
    <row r="1162" ht="9.75" customHeight="1" x14ac:dyDescent="0.15"/>
    <row r="1163" ht="9.75" customHeight="1" x14ac:dyDescent="0.15"/>
    <row r="1164" ht="9.75" customHeight="1" x14ac:dyDescent="0.15"/>
    <row r="1165" ht="9.75" customHeight="1" x14ac:dyDescent="0.15"/>
    <row r="1166" ht="9.75" customHeight="1" x14ac:dyDescent="0.15"/>
    <row r="1167" ht="9.75" customHeight="1" x14ac:dyDescent="0.15"/>
    <row r="1168" ht="9.75" customHeight="1" x14ac:dyDescent="0.15"/>
    <row r="1169" ht="9.75" customHeight="1" x14ac:dyDescent="0.15"/>
    <row r="1170" ht="9.75" customHeight="1" x14ac:dyDescent="0.15"/>
    <row r="1171" ht="9.75" customHeight="1" x14ac:dyDescent="0.15"/>
    <row r="1172" ht="9.75" customHeight="1" x14ac:dyDescent="0.15"/>
    <row r="1173" ht="9.75" customHeight="1" x14ac:dyDescent="0.15"/>
    <row r="1174" ht="9.75" customHeight="1" x14ac:dyDescent="0.15"/>
    <row r="1175" ht="9.75" customHeight="1" x14ac:dyDescent="0.15"/>
    <row r="1176" ht="9.75" customHeight="1" x14ac:dyDescent="0.15"/>
    <row r="1177" ht="9.75" customHeight="1" x14ac:dyDescent="0.15"/>
    <row r="1178" ht="9.75" customHeight="1" x14ac:dyDescent="0.15"/>
    <row r="1179" ht="9.75" customHeight="1" x14ac:dyDescent="0.15"/>
    <row r="1180" ht="9.75" customHeight="1" x14ac:dyDescent="0.15"/>
    <row r="1181" ht="9.75" customHeight="1" x14ac:dyDescent="0.15"/>
    <row r="1182" ht="9.75" customHeight="1" x14ac:dyDescent="0.15"/>
    <row r="1183" ht="9.75" customHeight="1" x14ac:dyDescent="0.15"/>
    <row r="1184" ht="9.75" customHeight="1" x14ac:dyDescent="0.15"/>
    <row r="1185" ht="9.75" customHeight="1" x14ac:dyDescent="0.15"/>
    <row r="1186" ht="9.75" customHeight="1" x14ac:dyDescent="0.15"/>
    <row r="1187" ht="9.75" customHeight="1" x14ac:dyDescent="0.15"/>
    <row r="1188" ht="9.75" customHeight="1" x14ac:dyDescent="0.15"/>
    <row r="1189" ht="9.75" customHeight="1" x14ac:dyDescent="0.15"/>
    <row r="1190" ht="9.75" customHeight="1" x14ac:dyDescent="0.15"/>
    <row r="1191" ht="9.75" customHeight="1" x14ac:dyDescent="0.15"/>
    <row r="1192" ht="9.75" customHeight="1" x14ac:dyDescent="0.15"/>
    <row r="1193" ht="9.75" customHeight="1" x14ac:dyDescent="0.15"/>
    <row r="1194" ht="9.75" customHeight="1" x14ac:dyDescent="0.15"/>
    <row r="1195" ht="9.75" customHeight="1" x14ac:dyDescent="0.15"/>
    <row r="1196" ht="9.75" customHeight="1" x14ac:dyDescent="0.15"/>
    <row r="1197" ht="9.75" customHeight="1" x14ac:dyDescent="0.15"/>
    <row r="1198" ht="9.75" customHeight="1" x14ac:dyDescent="0.15"/>
    <row r="1199" ht="9.75" customHeight="1" x14ac:dyDescent="0.15"/>
    <row r="1200" ht="9.75" customHeight="1" x14ac:dyDescent="0.15"/>
    <row r="1201" ht="9.75" customHeight="1" x14ac:dyDescent="0.15"/>
    <row r="1202" ht="9.75" customHeight="1" x14ac:dyDescent="0.15"/>
    <row r="1203" ht="9.75" customHeight="1" x14ac:dyDescent="0.15"/>
    <row r="1204" ht="9.75" customHeight="1" x14ac:dyDescent="0.15"/>
    <row r="1205" ht="9.75" customHeight="1" x14ac:dyDescent="0.15"/>
    <row r="1206" ht="9.75" customHeight="1" x14ac:dyDescent="0.15"/>
    <row r="1207" ht="9.75" customHeight="1" x14ac:dyDescent="0.15"/>
    <row r="1208" ht="9.75" customHeight="1" x14ac:dyDescent="0.15"/>
    <row r="1209" ht="9.75" customHeight="1" x14ac:dyDescent="0.15"/>
    <row r="1210" ht="9.75" customHeight="1" x14ac:dyDescent="0.15"/>
    <row r="1211" ht="9.75" customHeight="1" x14ac:dyDescent="0.15"/>
    <row r="1212" ht="9.75" customHeight="1" x14ac:dyDescent="0.15"/>
    <row r="1213" ht="9.75" customHeight="1" x14ac:dyDescent="0.15"/>
    <row r="1214" ht="9.75" customHeight="1" x14ac:dyDescent="0.15"/>
    <row r="1215" ht="9.75" customHeight="1" x14ac:dyDescent="0.15"/>
    <row r="1216" ht="9.75" customHeight="1" x14ac:dyDescent="0.15"/>
    <row r="1217" ht="9.75" customHeight="1" x14ac:dyDescent="0.15"/>
    <row r="1218" ht="9.75" customHeight="1" x14ac:dyDescent="0.15"/>
    <row r="1219" ht="9.75" customHeight="1" x14ac:dyDescent="0.15"/>
    <row r="1220" ht="9.75" customHeight="1" x14ac:dyDescent="0.15"/>
    <row r="1221" ht="9.75" customHeight="1" x14ac:dyDescent="0.15"/>
    <row r="1222" ht="9.75" customHeight="1" x14ac:dyDescent="0.15"/>
    <row r="1223" ht="9.75" customHeight="1" x14ac:dyDescent="0.15"/>
    <row r="1224" ht="9.75" customHeight="1" x14ac:dyDescent="0.15"/>
    <row r="1225" ht="9.75" customHeight="1" x14ac:dyDescent="0.15"/>
    <row r="1226" ht="9.75" customHeight="1" x14ac:dyDescent="0.15"/>
    <row r="1227" ht="9.75" customHeight="1" x14ac:dyDescent="0.15"/>
    <row r="1228" ht="9.75" customHeight="1" x14ac:dyDescent="0.15"/>
    <row r="1229" ht="9.75" customHeight="1" x14ac:dyDescent="0.15"/>
    <row r="1230" ht="9.75" customHeight="1" x14ac:dyDescent="0.15"/>
    <row r="1231" ht="9.75" customHeight="1" x14ac:dyDescent="0.15"/>
    <row r="1232" ht="9.75" customHeight="1" x14ac:dyDescent="0.15"/>
    <row r="1233" ht="9.75" customHeight="1" x14ac:dyDescent="0.15"/>
    <row r="1234" ht="9.75" customHeight="1" x14ac:dyDescent="0.15"/>
  </sheetData>
  <sheetProtection password="C69B" sheet="1" objects="1" scenarios="1"/>
  <mergeCells count="50">
    <mergeCell ref="D9:P9"/>
    <mergeCell ref="R6:R7"/>
    <mergeCell ref="Q6:Q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K4:P4"/>
    <mergeCell ref="B1:C1"/>
    <mergeCell ref="C2:D2"/>
    <mergeCell ref="C22:D22"/>
    <mergeCell ref="E22:G22"/>
    <mergeCell ref="H22:Q22"/>
    <mergeCell ref="L19:L20"/>
    <mergeCell ref="M19:M20"/>
    <mergeCell ref="C19:D19"/>
    <mergeCell ref="O19:Q20"/>
    <mergeCell ref="C20:D20"/>
    <mergeCell ref="H20:K20"/>
    <mergeCell ref="C5:D5"/>
    <mergeCell ref="C6:C8"/>
    <mergeCell ref="H12:I12"/>
    <mergeCell ref="C13:C14"/>
    <mergeCell ref="D13:D14"/>
    <mergeCell ref="E13:E14"/>
    <mergeCell ref="I32:Q32"/>
    <mergeCell ref="C37:R42"/>
    <mergeCell ref="F13:F14"/>
    <mergeCell ref="C25:D25"/>
    <mergeCell ref="N13:N14"/>
    <mergeCell ref="O13:O14"/>
    <mergeCell ref="N19:N20"/>
    <mergeCell ref="C29:I29"/>
    <mergeCell ref="J12:K12"/>
    <mergeCell ref="E19:E20"/>
    <mergeCell ref="F19:F20"/>
    <mergeCell ref="H15:K16"/>
    <mergeCell ref="G19:G20"/>
    <mergeCell ref="H19:K19"/>
    <mergeCell ref="G13:G14"/>
    <mergeCell ref="J13:K14"/>
    <mergeCell ref="H14:I14"/>
  </mergeCells>
  <phoneticPr fontId="2"/>
  <dataValidations count="2">
    <dataValidation type="list" showInputMessage="1" showErrorMessage="1" sqref="I13">
      <formula1>$V$5:$AG$5</formula1>
    </dataValidation>
    <dataValidation type="list" showInputMessage="1" showErrorMessage="1" sqref="D6">
      <formula1>"ア　2019年分,ア　2018年分"</formula1>
    </dataValidation>
  </dataValidations>
  <pageMargins left="0.39370078740157483" right="0.19685039370078736" top="0.39370078740157483" bottom="0.35433070866141736" header="0.31496062992125984" footer="0.35433070866141736"/>
  <pageSetup paperSize="9" scale="8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AH1233"/>
  <sheetViews>
    <sheetView view="pageBreakPreview" zoomScaleNormal="115" zoomScaleSheetLayoutView="100" workbookViewId="0">
      <selection activeCell="H4" sqref="H4"/>
    </sheetView>
  </sheetViews>
  <sheetFormatPr defaultColWidth="1.625" defaultRowHeight="13.5" x14ac:dyDescent="0.15"/>
  <cols>
    <col min="1" max="2" width="2.125" style="27" customWidth="1"/>
    <col min="3" max="3" width="13.125" style="27" customWidth="1"/>
    <col min="4" max="4" width="14.625" style="27" customWidth="1"/>
    <col min="5" max="18" width="6.5" style="27" customWidth="1"/>
    <col min="19" max="21" width="2.125" style="27" customWidth="1"/>
    <col min="22" max="30" width="5" style="1" bestFit="1" customWidth="1"/>
    <col min="31" max="33" width="6.375" style="1" bestFit="1" customWidth="1"/>
    <col min="34" max="94" width="2.125" style="27" customWidth="1"/>
    <col min="95" max="16384" width="1.625" style="27"/>
  </cols>
  <sheetData>
    <row r="1" spans="1:34" ht="18" customHeight="1" x14ac:dyDescent="0.15">
      <c r="A1" s="1"/>
      <c r="B1" s="927" t="s">
        <v>161</v>
      </c>
      <c r="C1" s="927"/>
      <c r="D1" s="1"/>
    </row>
    <row r="2" spans="1:34" ht="18" customHeight="1" x14ac:dyDescent="0.15">
      <c r="A2" s="1"/>
      <c r="B2" s="2"/>
      <c r="C2" s="928" t="s">
        <v>165</v>
      </c>
      <c r="D2" s="928"/>
      <c r="E2" s="46" t="s">
        <v>164</v>
      </c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V2" s="27"/>
      <c r="AH2" s="1"/>
    </row>
    <row r="3" spans="1:34" ht="18" customHeight="1" x14ac:dyDescent="0.15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34" ht="18" customHeight="1" x14ac:dyDescent="0.15">
      <c r="B4" s="28"/>
      <c r="C4" s="29" t="s">
        <v>17</v>
      </c>
      <c r="D4" s="28"/>
      <c r="E4" s="1026" t="s">
        <v>40</v>
      </c>
      <c r="F4" s="1026"/>
      <c r="G4" s="1027"/>
      <c r="H4" s="78"/>
      <c r="I4" s="67"/>
      <c r="K4" s="926" t="s">
        <v>242</v>
      </c>
      <c r="L4" s="926"/>
      <c r="M4" s="926"/>
      <c r="N4" s="926"/>
      <c r="O4" s="926"/>
      <c r="P4" s="926"/>
      <c r="Q4" s="28"/>
      <c r="R4" s="28"/>
    </row>
    <row r="5" spans="1:34" ht="30" customHeight="1" x14ac:dyDescent="0.15">
      <c r="B5" s="28"/>
      <c r="C5" s="975" t="s">
        <v>11</v>
      </c>
      <c r="D5" s="976"/>
      <c r="E5" s="85">
        <v>1</v>
      </c>
      <c r="F5" s="66">
        <v>2</v>
      </c>
      <c r="G5" s="66">
        <v>3</v>
      </c>
      <c r="H5" s="66">
        <v>4</v>
      </c>
      <c r="I5" s="66">
        <v>5</v>
      </c>
      <c r="J5" s="66">
        <v>6</v>
      </c>
      <c r="K5" s="66">
        <v>7</v>
      </c>
      <c r="L5" s="66">
        <v>8</v>
      </c>
      <c r="M5" s="66">
        <v>9</v>
      </c>
      <c r="N5" s="66">
        <v>10</v>
      </c>
      <c r="O5" s="66">
        <v>11</v>
      </c>
      <c r="P5" s="65">
        <v>12</v>
      </c>
      <c r="Q5" s="44" t="s">
        <v>16</v>
      </c>
      <c r="R5" s="60" t="s">
        <v>32</v>
      </c>
      <c r="V5" s="77">
        <v>1</v>
      </c>
      <c r="W5" s="77">
        <v>2</v>
      </c>
      <c r="X5" s="77">
        <v>3</v>
      </c>
      <c r="Y5" s="77">
        <v>4</v>
      </c>
      <c r="Z5" s="77">
        <v>5</v>
      </c>
      <c r="AA5" s="77">
        <v>6</v>
      </c>
      <c r="AB5" s="77">
        <v>7</v>
      </c>
      <c r="AC5" s="77">
        <v>8</v>
      </c>
      <c r="AD5" s="77">
        <v>9</v>
      </c>
      <c r="AE5" s="77">
        <v>10</v>
      </c>
      <c r="AF5" s="77">
        <v>11</v>
      </c>
      <c r="AG5" s="77">
        <v>12</v>
      </c>
    </row>
    <row r="6" spans="1:34" s="37" customFormat="1" ht="30" customHeight="1" x14ac:dyDescent="0.15">
      <c r="B6" s="41"/>
      <c r="C6" s="977" t="s">
        <v>15</v>
      </c>
      <c r="D6" s="216" t="s">
        <v>24</v>
      </c>
      <c r="E6" s="80"/>
      <c r="F6" s="22"/>
      <c r="G6" s="22"/>
      <c r="H6" s="22"/>
      <c r="I6" s="22"/>
      <c r="J6" s="22"/>
      <c r="K6" s="22"/>
      <c r="L6" s="22"/>
      <c r="M6" s="22"/>
      <c r="N6" s="22"/>
      <c r="O6" s="22"/>
      <c r="P6" s="21"/>
      <c r="Q6" s="43">
        <f>SUM(E6:P6)</f>
        <v>0</v>
      </c>
      <c r="R6" s="88" t="e">
        <f>Q6/COUNTA(E6:P6)</f>
        <v>#DIV/0!</v>
      </c>
      <c r="V6" s="14">
        <f>SUMIF(E5:P5,"&lt;"&amp;H4,E6:P6)</f>
        <v>0</v>
      </c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4" s="37" customFormat="1" ht="30" customHeight="1" x14ac:dyDescent="0.15">
      <c r="B7" s="41"/>
      <c r="C7" s="978"/>
      <c r="D7" s="214" t="s">
        <v>23</v>
      </c>
      <c r="E7" s="81"/>
      <c r="F7" s="20"/>
      <c r="G7" s="20"/>
      <c r="H7" s="20"/>
      <c r="I7" s="20"/>
      <c r="J7" s="20"/>
      <c r="K7" s="20"/>
      <c r="L7" s="20"/>
      <c r="M7" s="20"/>
      <c r="N7" s="20"/>
      <c r="O7" s="20"/>
      <c r="P7" s="19"/>
      <c r="Q7" s="42">
        <f>SUM(E7:P7)</f>
        <v>0</v>
      </c>
      <c r="R7" s="89" t="e">
        <f>Q7/COUNTA(E7:P7)</f>
        <v>#DIV/0!</v>
      </c>
      <c r="V7" s="14"/>
      <c r="W7" s="14"/>
      <c r="X7" s="14"/>
      <c r="Y7" s="14"/>
      <c r="Z7" s="14"/>
      <c r="AA7" s="14"/>
      <c r="AB7" s="14"/>
    </row>
    <row r="8" spans="1:34" s="37" customFormat="1" ht="18" customHeight="1" x14ac:dyDescent="0.15">
      <c r="B8" s="41"/>
      <c r="C8" s="48"/>
      <c r="D8" s="62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V8" s="14"/>
      <c r="W8" s="14"/>
      <c r="X8" s="14"/>
      <c r="Y8" s="14"/>
      <c r="Z8" s="14"/>
      <c r="AA8" s="14"/>
      <c r="AB8" s="14"/>
    </row>
    <row r="9" spans="1:34" s="28" customFormat="1" ht="16.5" customHeight="1" x14ac:dyDescent="0.15">
      <c r="C9" s="29" t="s">
        <v>39</v>
      </c>
      <c r="H9" s="999" t="s">
        <v>30</v>
      </c>
      <c r="I9" s="999"/>
      <c r="J9" s="999"/>
      <c r="K9" s="999"/>
      <c r="L9" s="999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4" s="28" customFormat="1" ht="19.5" customHeight="1" x14ac:dyDescent="0.15">
      <c r="C10" s="1012" t="s">
        <v>38</v>
      </c>
      <c r="D10" s="1013" t="e">
        <f>R6</f>
        <v>#DIV/0!</v>
      </c>
      <c r="E10" s="980" t="s">
        <v>20</v>
      </c>
      <c r="F10" s="994">
        <v>0.5</v>
      </c>
      <c r="G10" s="953" t="s">
        <v>60</v>
      </c>
      <c r="H10" s="1015" t="s">
        <v>29</v>
      </c>
      <c r="I10" s="1016"/>
      <c r="J10" s="54"/>
      <c r="K10" s="1021" t="e">
        <f>HLOOKUP(J10,E5:P7,3,FALSE)</f>
        <v>#N/A</v>
      </c>
      <c r="L10" s="1022"/>
      <c r="M10" s="53"/>
      <c r="N10" s="53"/>
      <c r="O10" s="1031" t="s">
        <v>9</v>
      </c>
      <c r="P10" s="1017" t="e">
        <f>IF(AND(H4&lt;&gt;0,D10*F10&gt;=K10,V6=0),"〇","×")</f>
        <v>#DIV/0!</v>
      </c>
      <c r="AB10" s="2"/>
      <c r="AC10" s="2"/>
      <c r="AD10" s="2"/>
      <c r="AE10" s="2"/>
    </row>
    <row r="11" spans="1:34" s="28" customFormat="1" ht="26.25" customHeight="1" x14ac:dyDescent="0.15">
      <c r="C11" s="978"/>
      <c r="D11" s="1014"/>
      <c r="E11" s="980"/>
      <c r="F11" s="994"/>
      <c r="G11" s="953"/>
      <c r="H11" s="1028" t="s">
        <v>37</v>
      </c>
      <c r="I11" s="1029"/>
      <c r="J11" s="1030"/>
      <c r="K11" s="1023"/>
      <c r="L11" s="1024"/>
      <c r="M11" s="50"/>
      <c r="N11" s="50"/>
      <c r="O11" s="1032"/>
      <c r="P11" s="1018"/>
      <c r="AB11" s="2"/>
      <c r="AC11" s="2"/>
      <c r="AD11" s="2"/>
      <c r="AE11" s="2"/>
    </row>
    <row r="12" spans="1:34" s="28" customFormat="1" ht="16.5" customHeight="1" x14ac:dyDescent="0.15">
      <c r="H12" s="1019" t="s">
        <v>27</v>
      </c>
      <c r="I12" s="1019"/>
      <c r="J12" s="1019"/>
      <c r="K12" s="1019"/>
      <c r="L12" s="1019"/>
      <c r="Q12" s="62"/>
      <c r="V12" s="2"/>
      <c r="AB12" s="2"/>
      <c r="AC12" s="2"/>
      <c r="AD12" s="2"/>
      <c r="AE12" s="2"/>
      <c r="AF12" s="2"/>
      <c r="AG12" s="2"/>
    </row>
    <row r="13" spans="1:34" s="28" customFormat="1" ht="18" customHeight="1" x14ac:dyDescent="0.15">
      <c r="H13" s="1020"/>
      <c r="I13" s="1020"/>
      <c r="J13" s="1020"/>
      <c r="K13" s="1020"/>
      <c r="L13" s="1020"/>
      <c r="Q13" s="62"/>
      <c r="V13" s="2"/>
      <c r="AB13" s="2"/>
      <c r="AC13" s="2"/>
      <c r="AD13" s="2"/>
      <c r="AE13" s="2"/>
      <c r="AF13" s="2"/>
      <c r="AG13" s="2"/>
    </row>
    <row r="14" spans="1:34" s="28" customFormat="1" ht="18" customHeight="1" x14ac:dyDescent="0.15">
      <c r="F14" s="63"/>
      <c r="G14" s="63"/>
      <c r="H14" s="63"/>
      <c r="I14" s="63"/>
      <c r="J14" s="63"/>
      <c r="K14" s="62"/>
      <c r="L14" s="62"/>
      <c r="M14" s="62"/>
      <c r="N14" s="62"/>
      <c r="O14" s="62"/>
      <c r="P14" s="62"/>
      <c r="Q14" s="62"/>
      <c r="V14" s="2"/>
      <c r="AB14" s="2"/>
      <c r="AC14" s="2"/>
      <c r="AD14" s="2"/>
      <c r="AE14" s="2"/>
      <c r="AF14" s="2"/>
      <c r="AG14" s="2"/>
    </row>
    <row r="15" spans="1:34" s="28" customFormat="1" ht="18" customHeight="1" x14ac:dyDescent="0.15">
      <c r="C15" s="29" t="s">
        <v>8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4" s="28" customFormat="1" ht="30" customHeight="1" x14ac:dyDescent="0.15">
      <c r="C16" s="951" t="s">
        <v>36</v>
      </c>
      <c r="D16" s="952"/>
      <c r="E16" s="953" t="s">
        <v>35</v>
      </c>
      <c r="F16" s="951" t="s">
        <v>34</v>
      </c>
      <c r="G16" s="952"/>
      <c r="H16" s="953" t="s">
        <v>20</v>
      </c>
      <c r="I16" s="965">
        <v>6</v>
      </c>
      <c r="J16" s="1025" t="s">
        <v>21</v>
      </c>
      <c r="K16" s="951" t="s">
        <v>33</v>
      </c>
      <c r="L16" s="952"/>
      <c r="M16" s="953" t="s">
        <v>20</v>
      </c>
      <c r="N16" s="965">
        <v>6</v>
      </c>
      <c r="O16" s="953" t="s">
        <v>19</v>
      </c>
      <c r="P16" s="954" t="e">
        <f>C17/F17*I16-K17*N16</f>
        <v>#DIV/0!</v>
      </c>
      <c r="Q16" s="955"/>
      <c r="R16" s="61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3:33" s="28" customFormat="1" ht="30" customHeight="1" x14ac:dyDescent="0.15">
      <c r="C17" s="960">
        <f>SUM(E6:P6)</f>
        <v>0</v>
      </c>
      <c r="D17" s="961"/>
      <c r="E17" s="953"/>
      <c r="F17" s="960">
        <f>COUNTA(E6:P6)</f>
        <v>0</v>
      </c>
      <c r="G17" s="961"/>
      <c r="H17" s="953"/>
      <c r="I17" s="953"/>
      <c r="J17" s="1025"/>
      <c r="K17" s="960" t="e">
        <f>K10</f>
        <v>#N/A</v>
      </c>
      <c r="L17" s="961"/>
      <c r="M17" s="953"/>
      <c r="N17" s="953"/>
      <c r="O17" s="953"/>
      <c r="P17" s="957"/>
      <c r="Q17" s="958"/>
      <c r="R17" s="61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3:33" s="28" customFormat="1" ht="18" customHeight="1" x14ac:dyDescent="0.15"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3:33" s="28" customFormat="1" ht="30" customHeight="1" x14ac:dyDescent="0.15">
      <c r="C19" s="946" t="s">
        <v>2</v>
      </c>
      <c r="D19" s="947"/>
      <c r="E19" s="948" t="e">
        <f>ROUNDDOWN(MIN(200,P16),-1)</f>
        <v>#DIV/0!</v>
      </c>
      <c r="F19" s="949"/>
      <c r="G19" s="950"/>
      <c r="H19" s="944" t="s">
        <v>1</v>
      </c>
      <c r="I19" s="945"/>
      <c r="J19" s="945"/>
      <c r="K19" s="945"/>
      <c r="L19" s="945"/>
      <c r="M19" s="945"/>
      <c r="N19" s="945"/>
      <c r="O19" s="945"/>
      <c r="P19" s="945"/>
      <c r="Q19" s="945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3:33" s="28" customFormat="1" ht="18" customHeight="1" thickBot="1" x14ac:dyDescent="0.2"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3:33" s="2" customFormat="1" ht="36" customHeight="1" x14ac:dyDescent="0.15"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3:33" s="2" customFormat="1" ht="18" customHeight="1" x14ac:dyDescent="0.15">
      <c r="C22" s="899" t="s">
        <v>0</v>
      </c>
      <c r="D22" s="899"/>
    </row>
    <row r="23" spans="3:33" s="2" customFormat="1" ht="31.5" customHeight="1" x14ac:dyDescent="0.15">
      <c r="C23" s="5"/>
      <c r="D23" s="5"/>
      <c r="N23" s="5"/>
      <c r="O23" s="5"/>
      <c r="P23" s="5"/>
      <c r="Q23" s="5"/>
    </row>
    <row r="24" spans="3:33" s="2" customFormat="1" ht="24.95" customHeight="1" x14ac:dyDescent="0.15">
      <c r="C24" s="2" t="s">
        <v>61</v>
      </c>
      <c r="N24" s="5"/>
      <c r="O24" s="5"/>
      <c r="P24" s="5"/>
      <c r="Q24" s="5"/>
    </row>
    <row r="25" spans="3:33" s="2" customFormat="1" ht="24.95" customHeight="1" x14ac:dyDescent="0.15">
      <c r="N25" s="5"/>
      <c r="O25" s="5"/>
      <c r="P25" s="5"/>
      <c r="Q25" s="5"/>
    </row>
    <row r="26" spans="3:33" s="2" customFormat="1" ht="24.95" customHeight="1" x14ac:dyDescent="0.15">
      <c r="C26" s="925" t="s">
        <v>158</v>
      </c>
      <c r="D26" s="925"/>
      <c r="E26" s="925"/>
      <c r="F26" s="925"/>
      <c r="G26" s="925"/>
      <c r="H26" s="925"/>
      <c r="I26" s="925"/>
      <c r="N26" s="5"/>
      <c r="O26" s="5"/>
      <c r="P26" s="5"/>
      <c r="Q26" s="5"/>
    </row>
    <row r="27" spans="3:33" s="2" customFormat="1" ht="24.95" customHeight="1" x14ac:dyDescent="0.15">
      <c r="N27" s="5"/>
      <c r="O27" s="5"/>
      <c r="P27" s="5"/>
      <c r="Q27" s="5"/>
    </row>
    <row r="28" spans="3:33" s="2" customFormat="1" ht="24.95" customHeight="1" x14ac:dyDescent="0.15">
      <c r="C28" s="3"/>
      <c r="D28" s="5"/>
      <c r="N28" s="5"/>
      <c r="O28" s="5"/>
      <c r="P28" s="5"/>
      <c r="Q28" s="5"/>
    </row>
    <row r="29" spans="3:33" s="2" customFormat="1" ht="24.95" customHeight="1" x14ac:dyDescent="0.15">
      <c r="D29" s="95"/>
      <c r="E29" s="95"/>
      <c r="F29" s="95"/>
      <c r="G29" s="95"/>
      <c r="H29" s="95"/>
      <c r="I29" s="898" t="s">
        <v>63</v>
      </c>
      <c r="J29" s="898"/>
      <c r="K29" s="898"/>
      <c r="L29" s="898"/>
      <c r="M29" s="898"/>
      <c r="N29" s="898"/>
      <c r="O29" s="898"/>
      <c r="P29" s="898"/>
      <c r="Q29" s="898"/>
    </row>
    <row r="30" spans="3:33" s="2" customFormat="1" ht="24.95" customHeight="1" x14ac:dyDescent="0.15">
      <c r="D30" s="95"/>
      <c r="E30" s="95"/>
      <c r="F30" s="95"/>
      <c r="G30" s="95"/>
      <c r="H30" s="95"/>
      <c r="I30" s="95"/>
      <c r="J30" s="99"/>
      <c r="K30" s="99"/>
      <c r="L30" s="99"/>
      <c r="M30" s="99"/>
      <c r="N30" s="99"/>
      <c r="O30" s="99"/>
      <c r="P30" s="99"/>
      <c r="Q30" s="99"/>
    </row>
    <row r="31" spans="3:33" s="2" customFormat="1" ht="24.95" customHeight="1" x14ac:dyDescent="0.15">
      <c r="D31" s="95"/>
      <c r="E31" s="95"/>
      <c r="F31" s="95"/>
      <c r="G31" s="95"/>
      <c r="H31" s="95"/>
      <c r="I31" s="95"/>
      <c r="J31" s="99"/>
      <c r="K31" s="99"/>
      <c r="L31" s="99"/>
      <c r="M31" s="99"/>
      <c r="N31" s="99"/>
      <c r="O31" s="99"/>
      <c r="P31" s="99"/>
      <c r="Q31" s="99"/>
    </row>
    <row r="32" spans="3:33" s="2" customFormat="1" ht="24.95" customHeight="1" x14ac:dyDescent="0.15">
      <c r="D32" s="95"/>
      <c r="E32" s="95"/>
      <c r="F32" s="95"/>
      <c r="G32" s="95"/>
      <c r="H32" s="95"/>
      <c r="I32" s="95"/>
      <c r="J32" s="99"/>
      <c r="K32" s="99"/>
      <c r="L32" s="99"/>
      <c r="M32" s="99"/>
      <c r="N32" s="99"/>
      <c r="O32" s="99"/>
      <c r="P32" s="99"/>
      <c r="Q32" s="99"/>
    </row>
    <row r="33" spans="1:33" s="2" customFormat="1" ht="24.95" customHeight="1" x14ac:dyDescent="0.15">
      <c r="C33" s="96"/>
      <c r="D33" s="97"/>
      <c r="E33" s="97"/>
      <c r="F33" s="97"/>
      <c r="G33" s="97"/>
      <c r="H33" s="97"/>
      <c r="I33" s="97"/>
      <c r="J33" s="97"/>
      <c r="K33" s="5"/>
      <c r="L33" s="5"/>
      <c r="M33" s="5"/>
      <c r="N33" s="5"/>
    </row>
    <row r="34" spans="1:33" s="2" customFormat="1" ht="24.95" customHeight="1" x14ac:dyDescent="0.15">
      <c r="A34" s="4"/>
      <c r="B34" s="98"/>
      <c r="C34" s="897" t="s">
        <v>62</v>
      </c>
      <c r="D34" s="897"/>
      <c r="E34" s="897"/>
      <c r="F34" s="897"/>
      <c r="G34" s="897"/>
      <c r="H34" s="897"/>
      <c r="I34" s="897"/>
      <c r="J34" s="897"/>
      <c r="K34" s="897"/>
      <c r="L34" s="897"/>
      <c r="M34" s="897"/>
      <c r="N34" s="897"/>
      <c r="O34" s="897"/>
      <c r="P34" s="897"/>
      <c r="Q34" s="897"/>
      <c r="R34" s="897"/>
    </row>
    <row r="35" spans="1:33" s="2" customFormat="1" ht="24.95" customHeight="1" x14ac:dyDescent="0.15">
      <c r="C35" s="897"/>
      <c r="D35" s="897"/>
      <c r="E35" s="897"/>
      <c r="F35" s="897"/>
      <c r="G35" s="897"/>
      <c r="H35" s="897"/>
      <c r="I35" s="897"/>
      <c r="J35" s="897"/>
      <c r="K35" s="897"/>
      <c r="L35" s="897"/>
      <c r="M35" s="897"/>
      <c r="N35" s="897"/>
      <c r="O35" s="897"/>
      <c r="P35" s="897"/>
      <c r="Q35" s="897"/>
      <c r="R35" s="897"/>
    </row>
    <row r="36" spans="1:33" s="2" customFormat="1" ht="24.95" customHeight="1" x14ac:dyDescent="0.15">
      <c r="C36" s="897"/>
      <c r="D36" s="897"/>
      <c r="E36" s="897"/>
      <c r="F36" s="897"/>
      <c r="G36" s="897"/>
      <c r="H36" s="897"/>
      <c r="I36" s="897"/>
      <c r="J36" s="897"/>
      <c r="K36" s="897"/>
      <c r="L36" s="897"/>
      <c r="M36" s="897"/>
      <c r="N36" s="897"/>
      <c r="O36" s="897"/>
      <c r="P36" s="897"/>
      <c r="Q36" s="897"/>
      <c r="R36" s="897"/>
    </row>
    <row r="37" spans="1:33" s="2" customFormat="1" ht="24.95" customHeight="1" x14ac:dyDescent="0.15">
      <c r="C37" s="897"/>
      <c r="D37" s="897"/>
      <c r="E37" s="897"/>
      <c r="F37" s="897"/>
      <c r="G37" s="897"/>
      <c r="H37" s="897"/>
      <c r="I37" s="897"/>
      <c r="J37" s="897"/>
      <c r="K37" s="897"/>
      <c r="L37" s="897"/>
      <c r="M37" s="897"/>
      <c r="N37" s="897"/>
      <c r="O37" s="897"/>
      <c r="P37" s="897"/>
      <c r="Q37" s="897"/>
      <c r="R37" s="897"/>
    </row>
    <row r="38" spans="1:33" s="2" customFormat="1" ht="24.95" customHeight="1" x14ac:dyDescent="0.15">
      <c r="C38" s="897"/>
      <c r="D38" s="897"/>
      <c r="E38" s="897"/>
      <c r="F38" s="897"/>
      <c r="G38" s="897"/>
      <c r="H38" s="897"/>
      <c r="I38" s="897"/>
      <c r="J38" s="897"/>
      <c r="K38" s="897"/>
      <c r="L38" s="897"/>
      <c r="M38" s="897"/>
      <c r="N38" s="897"/>
      <c r="O38" s="897"/>
      <c r="P38" s="897"/>
      <c r="Q38" s="897"/>
      <c r="R38" s="897"/>
    </row>
    <row r="39" spans="1:33" s="2" customFormat="1" ht="24.95" customHeight="1" x14ac:dyDescent="0.15">
      <c r="C39" s="897"/>
      <c r="D39" s="897"/>
      <c r="E39" s="897"/>
      <c r="F39" s="897"/>
      <c r="G39" s="897"/>
      <c r="H39" s="897"/>
      <c r="I39" s="897"/>
      <c r="J39" s="897"/>
      <c r="K39" s="897"/>
      <c r="L39" s="897"/>
      <c r="M39" s="897"/>
      <c r="N39" s="897"/>
      <c r="O39" s="897"/>
      <c r="P39" s="897"/>
      <c r="Q39" s="897"/>
      <c r="R39" s="897"/>
    </row>
    <row r="40" spans="1:33" s="2" customFormat="1" ht="24.95" customHeight="1" x14ac:dyDescent="0.15"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</row>
    <row r="41" spans="1:33" s="2" customFormat="1" ht="24.95" customHeight="1" x14ac:dyDescent="0.15"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</row>
    <row r="42" spans="1:33" s="28" customFormat="1" ht="18" customHeight="1" x14ac:dyDescent="0.15"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s="28" customFormat="1" ht="18" customHeight="1" x14ac:dyDescent="0.15"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s="28" customFormat="1" ht="18" customHeight="1" x14ac:dyDescent="0.15"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s="28" customFormat="1" ht="18" customHeight="1" x14ac:dyDescent="0.15"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s="28" customFormat="1" ht="18" customHeight="1" x14ac:dyDescent="0.15"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s="28" customFormat="1" ht="18" customHeight="1" x14ac:dyDescent="0.15"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s="28" customFormat="1" ht="18" customHeight="1" x14ac:dyDescent="0.15"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22:33" s="28" customFormat="1" ht="18" customHeight="1" x14ac:dyDescent="0.15"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22:33" s="28" customFormat="1" ht="18" customHeight="1" x14ac:dyDescent="0.15"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22:33" s="28" customFormat="1" ht="18" customHeight="1" x14ac:dyDescent="0.15"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22:33" s="28" customFormat="1" ht="17.25" customHeight="1" x14ac:dyDescent="0.15"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22:33" s="28" customFormat="1" ht="17.25" customHeight="1" x14ac:dyDescent="0.15"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22:33" s="28" customFormat="1" ht="17.25" customHeight="1" x14ac:dyDescent="0.15"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22:33" s="28" customFormat="1" ht="17.25" customHeight="1" x14ac:dyDescent="0.15"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22:33" s="28" customFormat="1" ht="17.25" customHeight="1" x14ac:dyDescent="0.15"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22:33" s="28" customFormat="1" ht="17.25" customHeight="1" x14ac:dyDescent="0.15"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22:33" s="28" customFormat="1" ht="17.25" customHeight="1" x14ac:dyDescent="0.15"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22:33" s="28" customFormat="1" ht="17.25" customHeight="1" x14ac:dyDescent="0.15"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22:33" s="28" customFormat="1" ht="17.25" customHeight="1" x14ac:dyDescent="0.15"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22:33" s="28" customFormat="1" ht="17.25" customHeight="1" x14ac:dyDescent="0.15"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22:33" s="28" customFormat="1" ht="17.25" customHeight="1" x14ac:dyDescent="0.15"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22:33" s="28" customFormat="1" ht="17.25" customHeight="1" x14ac:dyDescent="0.15"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22:33" s="28" customFormat="1" ht="17.25" customHeight="1" x14ac:dyDescent="0.15"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2:33" s="28" customFormat="1" ht="17.25" customHeight="1" x14ac:dyDescent="0.15"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2:33" s="28" customFormat="1" ht="17.25" customHeight="1" x14ac:dyDescent="0.15"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2:33" s="28" customFormat="1" ht="17.25" customHeight="1" x14ac:dyDescent="0.15"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2:33" s="28" customFormat="1" ht="17.25" customHeight="1" x14ac:dyDescent="0.15"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2:33" s="28" customFormat="1" ht="17.25" customHeight="1" x14ac:dyDescent="0.15"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2:33" s="28" customFormat="1" ht="17.25" customHeight="1" x14ac:dyDescent="0.15"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2:33" s="28" customFormat="1" ht="17.25" customHeight="1" x14ac:dyDescent="0.15"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2:33" s="28" customFormat="1" ht="17.25" customHeight="1" x14ac:dyDescent="0.15"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2:33" s="28" customFormat="1" ht="17.25" customHeight="1" x14ac:dyDescent="0.15"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2:33" s="28" customFormat="1" ht="17.25" customHeight="1" x14ac:dyDescent="0.15"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22:33" s="28" customFormat="1" ht="17.25" customHeight="1" x14ac:dyDescent="0.15"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22:33" s="28" customFormat="1" ht="17.25" customHeight="1" x14ac:dyDescent="0.15"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22:33" s="28" customFormat="1" ht="17.25" customHeight="1" x14ac:dyDescent="0.15"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22:33" s="28" customFormat="1" ht="17.25" customHeight="1" x14ac:dyDescent="0.15"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22:33" s="28" customFormat="1" ht="17.25" customHeight="1" x14ac:dyDescent="0.15"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22:33" s="28" customFormat="1" ht="17.25" customHeight="1" x14ac:dyDescent="0.15"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22:33" s="28" customFormat="1" ht="17.25" customHeight="1" x14ac:dyDescent="0.15"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22:33" s="28" customFormat="1" ht="17.25" customHeight="1" x14ac:dyDescent="0.15"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22:33" s="28" customFormat="1" ht="17.25" customHeight="1" x14ac:dyDescent="0.15"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22:33" s="28" customFormat="1" ht="17.25" customHeight="1" x14ac:dyDescent="0.15"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22:33" s="28" customFormat="1" ht="17.25" customHeight="1" x14ac:dyDescent="0.15"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22:33" s="28" customFormat="1" ht="17.25" customHeight="1" x14ac:dyDescent="0.15"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22:33" s="28" customFormat="1" ht="17.25" customHeight="1" x14ac:dyDescent="0.15"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22:33" s="28" customFormat="1" ht="17.25" customHeight="1" x14ac:dyDescent="0.15"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22:33" s="28" customFormat="1" ht="17.25" customHeight="1" x14ac:dyDescent="0.15"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22:33" s="28" customFormat="1" ht="17.25" customHeight="1" x14ac:dyDescent="0.15"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22:33" s="28" customFormat="1" ht="17.25" customHeight="1" x14ac:dyDescent="0.15"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22:33" s="28" customFormat="1" ht="17.25" customHeight="1" x14ac:dyDescent="0.15"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22:33" s="28" customFormat="1" ht="17.25" customHeight="1" x14ac:dyDescent="0.15"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22:33" s="28" customFormat="1" ht="17.25" customHeight="1" x14ac:dyDescent="0.15"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22:33" s="28" customFormat="1" ht="17.25" customHeight="1" x14ac:dyDescent="0.15"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22:33" s="28" customFormat="1" ht="17.25" customHeight="1" x14ac:dyDescent="0.15"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22:33" s="28" customFormat="1" ht="17.25" customHeight="1" x14ac:dyDescent="0.15"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22:33" s="28" customFormat="1" ht="17.25" customHeight="1" x14ac:dyDescent="0.15"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22:33" s="28" customFormat="1" ht="17.25" customHeight="1" x14ac:dyDescent="0.15"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22:33" s="28" customFormat="1" ht="17.25" customHeight="1" x14ac:dyDescent="0.15"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22:33" s="28" customFormat="1" ht="17.25" customHeight="1" x14ac:dyDescent="0.15"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22:33" s="28" customFormat="1" ht="17.25" customHeight="1" x14ac:dyDescent="0.15"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22:33" s="28" customFormat="1" ht="17.25" customHeight="1" x14ac:dyDescent="0.15"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22:33" s="28" customFormat="1" ht="17.25" customHeight="1" x14ac:dyDescent="0.15"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22:33" s="28" customFormat="1" ht="17.25" customHeight="1" x14ac:dyDescent="0.15"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22:33" s="28" customFormat="1" ht="17.25" customHeight="1" x14ac:dyDescent="0.15"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22:33" s="28" customFormat="1" ht="17.25" customHeight="1" x14ac:dyDescent="0.15"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22:33" s="28" customFormat="1" ht="17.25" customHeight="1" x14ac:dyDescent="0.15"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22:33" s="28" customFormat="1" ht="17.25" customHeight="1" x14ac:dyDescent="0.15"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22:33" s="28" customFormat="1" ht="17.25" customHeight="1" x14ac:dyDescent="0.15"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22:33" s="28" customFormat="1" ht="17.25" customHeight="1" x14ac:dyDescent="0.15"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22:33" s="28" customFormat="1" ht="17.25" customHeight="1" x14ac:dyDescent="0.15"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22:33" s="28" customFormat="1" ht="17.25" customHeight="1" x14ac:dyDescent="0.15"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22:33" s="28" customFormat="1" ht="17.25" customHeight="1" x14ac:dyDescent="0.15"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22:33" s="28" customFormat="1" ht="17.25" customHeight="1" x14ac:dyDescent="0.15"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22:33" s="28" customFormat="1" ht="17.25" customHeight="1" x14ac:dyDescent="0.15"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22:33" s="28" customFormat="1" ht="17.25" customHeight="1" x14ac:dyDescent="0.15"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22:33" s="28" customFormat="1" ht="17.25" customHeight="1" x14ac:dyDescent="0.15"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22:33" s="28" customFormat="1" ht="17.25" customHeight="1" x14ac:dyDescent="0.15"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22:33" s="28" customFormat="1" ht="17.25" customHeight="1" x14ac:dyDescent="0.15"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22:33" s="28" customFormat="1" ht="17.25" customHeight="1" x14ac:dyDescent="0.15"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22:33" s="28" customFormat="1" ht="17.25" customHeight="1" x14ac:dyDescent="0.15"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22:33" s="28" customFormat="1" ht="17.25" customHeight="1" x14ac:dyDescent="0.15"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22:33" s="28" customFormat="1" ht="17.25" customHeight="1" x14ac:dyDescent="0.15"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22:33" s="28" customFormat="1" ht="17.25" customHeight="1" x14ac:dyDescent="0.15"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22:33" s="28" customFormat="1" ht="17.25" customHeight="1" x14ac:dyDescent="0.15"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22:33" s="28" customFormat="1" ht="17.25" customHeight="1" x14ac:dyDescent="0.15"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22:33" s="28" customFormat="1" ht="17.25" customHeight="1" x14ac:dyDescent="0.15"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22:33" s="28" customFormat="1" ht="17.25" customHeight="1" x14ac:dyDescent="0.15"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22:33" s="28" customFormat="1" ht="17.25" customHeight="1" x14ac:dyDescent="0.15"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22:33" s="28" customFormat="1" ht="17.25" customHeight="1" x14ac:dyDescent="0.15"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22:33" s="28" customFormat="1" ht="17.25" customHeight="1" x14ac:dyDescent="0.15"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22:33" s="28" customFormat="1" ht="17.25" customHeight="1" x14ac:dyDescent="0.15"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22:33" s="28" customFormat="1" ht="17.25" customHeight="1" x14ac:dyDescent="0.15"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22:33" s="28" customFormat="1" ht="17.25" customHeight="1" x14ac:dyDescent="0.15"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22:33" s="28" customFormat="1" ht="17.25" customHeight="1" x14ac:dyDescent="0.15"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22:33" s="28" customFormat="1" ht="17.25" customHeight="1" x14ac:dyDescent="0.15"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22:33" s="28" customFormat="1" ht="17.25" customHeight="1" x14ac:dyDescent="0.15"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22:33" s="28" customFormat="1" ht="17.25" customHeight="1" x14ac:dyDescent="0.15"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22:33" s="28" customFormat="1" ht="17.25" customHeight="1" x14ac:dyDescent="0.15"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22:33" s="28" customFormat="1" ht="17.25" customHeight="1" x14ac:dyDescent="0.15"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22:33" s="28" customFormat="1" ht="17.25" customHeight="1" x14ac:dyDescent="0.15"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22:33" s="28" customFormat="1" ht="17.25" customHeight="1" x14ac:dyDescent="0.15"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22:33" s="28" customFormat="1" ht="17.25" customHeight="1" x14ac:dyDescent="0.15"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22:33" s="28" customFormat="1" ht="17.25" customHeight="1" x14ac:dyDescent="0.15"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22:33" s="28" customFormat="1" ht="17.25" customHeight="1" x14ac:dyDescent="0.15"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22:33" s="28" customFormat="1" ht="17.25" customHeight="1" x14ac:dyDescent="0.15"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22:33" s="28" customFormat="1" ht="17.25" customHeight="1" x14ac:dyDescent="0.15"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22:33" s="28" customFormat="1" ht="17.25" customHeight="1" x14ac:dyDescent="0.15"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22:33" s="28" customFormat="1" ht="17.25" customHeight="1" x14ac:dyDescent="0.15"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22:33" s="28" customFormat="1" ht="17.25" customHeight="1" x14ac:dyDescent="0.15"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22:33" s="28" customFormat="1" ht="17.25" customHeight="1" x14ac:dyDescent="0.15"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22:33" s="28" customFormat="1" ht="17.25" customHeight="1" x14ac:dyDescent="0.15"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22:33" s="28" customFormat="1" ht="17.25" customHeight="1" x14ac:dyDescent="0.15"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22:33" s="28" customFormat="1" ht="17.25" customHeight="1" x14ac:dyDescent="0.15"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22:33" ht="17.25" customHeight="1" x14ac:dyDescent="0.15"/>
    <row r="157" spans="22:33" ht="17.25" customHeight="1" x14ac:dyDescent="0.15"/>
    <row r="158" spans="22:33" ht="17.25" customHeight="1" x14ac:dyDescent="0.15"/>
    <row r="159" spans="22:33" ht="17.25" customHeight="1" x14ac:dyDescent="0.15"/>
    <row r="160" spans="22:33" ht="17.25" customHeight="1" x14ac:dyDescent="0.15"/>
    <row r="161" ht="17.25" customHeight="1" x14ac:dyDescent="0.15"/>
    <row r="162" ht="17.25" customHeight="1" x14ac:dyDescent="0.15"/>
    <row r="163" ht="17.25" customHeight="1" x14ac:dyDescent="0.15"/>
    <row r="164" ht="17.25" customHeight="1" x14ac:dyDescent="0.15"/>
    <row r="165" ht="17.25" customHeight="1" x14ac:dyDescent="0.15"/>
    <row r="166" ht="17.25" customHeight="1" x14ac:dyDescent="0.15"/>
    <row r="167" ht="17.25" customHeight="1" x14ac:dyDescent="0.15"/>
    <row r="168" ht="17.25" customHeight="1" x14ac:dyDescent="0.15"/>
    <row r="169" ht="17.25" customHeight="1" x14ac:dyDescent="0.15"/>
    <row r="170" ht="17.25" customHeight="1" x14ac:dyDescent="0.15"/>
    <row r="171" ht="17.25" customHeight="1" x14ac:dyDescent="0.15"/>
    <row r="172" ht="17.25" customHeight="1" x14ac:dyDescent="0.15"/>
    <row r="173" ht="17.25" customHeight="1" x14ac:dyDescent="0.15"/>
    <row r="174" ht="17.25" customHeight="1" x14ac:dyDescent="0.15"/>
    <row r="175" ht="17.25" customHeight="1" x14ac:dyDescent="0.15"/>
    <row r="176" ht="17.25" customHeight="1" x14ac:dyDescent="0.15"/>
    <row r="177" ht="17.25" customHeight="1" x14ac:dyDescent="0.15"/>
    <row r="178" ht="17.25" customHeight="1" x14ac:dyDescent="0.15"/>
    <row r="179" ht="17.25" customHeight="1" x14ac:dyDescent="0.15"/>
    <row r="180" ht="17.25" customHeight="1" x14ac:dyDescent="0.15"/>
    <row r="181" ht="17.25" customHeight="1" x14ac:dyDescent="0.15"/>
    <row r="182" ht="17.25" customHeight="1" x14ac:dyDescent="0.15"/>
    <row r="183" ht="17.25" customHeight="1" x14ac:dyDescent="0.15"/>
    <row r="184" ht="17.25" customHeight="1" x14ac:dyDescent="0.15"/>
    <row r="185" ht="17.25" customHeight="1" x14ac:dyDescent="0.15"/>
    <row r="186" ht="17.25" customHeight="1" x14ac:dyDescent="0.15"/>
    <row r="187" ht="17.25" customHeight="1" x14ac:dyDescent="0.15"/>
    <row r="188" ht="17.25" customHeight="1" x14ac:dyDescent="0.15"/>
    <row r="189" ht="17.25" customHeight="1" x14ac:dyDescent="0.15"/>
    <row r="190" ht="17.25" customHeight="1" x14ac:dyDescent="0.15"/>
    <row r="191" ht="17.25" customHeight="1" x14ac:dyDescent="0.15"/>
    <row r="192" ht="17.25" customHeight="1" x14ac:dyDescent="0.15"/>
    <row r="193" ht="17.25" customHeight="1" x14ac:dyDescent="0.15"/>
    <row r="194" ht="17.25" customHeight="1" x14ac:dyDescent="0.15"/>
    <row r="195" ht="17.25" customHeight="1" x14ac:dyDescent="0.15"/>
    <row r="196" ht="17.25" customHeight="1" x14ac:dyDescent="0.15"/>
    <row r="197" ht="17.25" customHeight="1" x14ac:dyDescent="0.15"/>
    <row r="198" ht="17.25" customHeight="1" x14ac:dyDescent="0.15"/>
    <row r="199" ht="17.25" customHeight="1" x14ac:dyDescent="0.15"/>
    <row r="200" ht="17.25" customHeight="1" x14ac:dyDescent="0.15"/>
    <row r="201" ht="17.25" customHeight="1" x14ac:dyDescent="0.15"/>
    <row r="202" ht="17.25" customHeight="1" x14ac:dyDescent="0.15"/>
    <row r="203" ht="17.25" customHeight="1" x14ac:dyDescent="0.15"/>
    <row r="204" ht="17.25" customHeight="1" x14ac:dyDescent="0.15"/>
    <row r="205" ht="17.25" customHeight="1" x14ac:dyDescent="0.15"/>
    <row r="206" ht="17.25" customHeight="1" x14ac:dyDescent="0.15"/>
    <row r="207" ht="17.25" customHeight="1" x14ac:dyDescent="0.15"/>
    <row r="208" ht="17.25" customHeight="1" x14ac:dyDescent="0.15"/>
    <row r="209" ht="17.25" customHeight="1" x14ac:dyDescent="0.15"/>
    <row r="210" ht="17.25" customHeight="1" x14ac:dyDescent="0.15"/>
    <row r="211" ht="17.25" customHeight="1" x14ac:dyDescent="0.15"/>
    <row r="212" ht="17.25" customHeight="1" x14ac:dyDescent="0.15"/>
    <row r="213" ht="17.25" customHeight="1" x14ac:dyDescent="0.15"/>
    <row r="214" ht="17.25" customHeight="1" x14ac:dyDescent="0.15"/>
    <row r="215" ht="17.25" customHeight="1" x14ac:dyDescent="0.15"/>
    <row r="216" ht="17.25" customHeight="1" x14ac:dyDescent="0.15"/>
    <row r="217" ht="17.25" customHeight="1" x14ac:dyDescent="0.15"/>
    <row r="218" ht="17.25" customHeight="1" x14ac:dyDescent="0.15"/>
    <row r="219" ht="17.25" customHeight="1" x14ac:dyDescent="0.15"/>
    <row r="220" ht="17.25" customHeight="1" x14ac:dyDescent="0.15"/>
    <row r="221" ht="17.25" customHeight="1" x14ac:dyDescent="0.15"/>
    <row r="222" ht="17.25" customHeight="1" x14ac:dyDescent="0.15"/>
    <row r="223" ht="17.25" customHeight="1" x14ac:dyDescent="0.15"/>
    <row r="224" ht="17.25" customHeight="1" x14ac:dyDescent="0.15"/>
    <row r="225" ht="17.25" customHeight="1" x14ac:dyDescent="0.15"/>
    <row r="226" ht="17.25" customHeight="1" x14ac:dyDescent="0.15"/>
    <row r="227" ht="17.25" customHeight="1" x14ac:dyDescent="0.15"/>
    <row r="228" ht="17.25" customHeight="1" x14ac:dyDescent="0.15"/>
    <row r="229" ht="17.25" customHeight="1" x14ac:dyDescent="0.15"/>
    <row r="230" ht="17.25" customHeight="1" x14ac:dyDescent="0.15"/>
    <row r="231" ht="17.25" customHeight="1" x14ac:dyDescent="0.15"/>
    <row r="232" ht="17.25" customHeight="1" x14ac:dyDescent="0.15"/>
    <row r="233" ht="17.25" customHeight="1" x14ac:dyDescent="0.15"/>
    <row r="234" ht="17.25" customHeight="1" x14ac:dyDescent="0.15"/>
    <row r="235" ht="17.25" customHeight="1" x14ac:dyDescent="0.15"/>
    <row r="236" ht="17.25" customHeight="1" x14ac:dyDescent="0.15"/>
    <row r="237" ht="17.25" customHeight="1" x14ac:dyDescent="0.15"/>
    <row r="238" ht="17.25" customHeight="1" x14ac:dyDescent="0.15"/>
    <row r="239" ht="17.25" customHeight="1" x14ac:dyDescent="0.15"/>
    <row r="240" ht="17.25" customHeight="1" x14ac:dyDescent="0.15"/>
    <row r="241" ht="17.25" customHeight="1" x14ac:dyDescent="0.15"/>
    <row r="242" ht="17.25" customHeight="1" x14ac:dyDescent="0.15"/>
    <row r="243" ht="17.25" customHeight="1" x14ac:dyDescent="0.15"/>
    <row r="244" ht="17.25" customHeight="1" x14ac:dyDescent="0.15"/>
    <row r="245" ht="17.25" customHeight="1" x14ac:dyDescent="0.15"/>
    <row r="246" ht="17.25" customHeight="1" x14ac:dyDescent="0.15"/>
    <row r="247" ht="17.25" customHeight="1" x14ac:dyDescent="0.15"/>
    <row r="248" ht="17.25" customHeight="1" x14ac:dyDescent="0.15"/>
    <row r="249" ht="17.25" customHeight="1" x14ac:dyDescent="0.15"/>
    <row r="250" ht="17.25" customHeight="1" x14ac:dyDescent="0.15"/>
    <row r="251" ht="17.25" customHeight="1" x14ac:dyDescent="0.15"/>
    <row r="252" ht="17.25" customHeight="1" x14ac:dyDescent="0.15"/>
    <row r="253" ht="17.25" customHeight="1" x14ac:dyDescent="0.15"/>
    <row r="254" ht="17.25" customHeight="1" x14ac:dyDescent="0.15"/>
    <row r="255" ht="17.25" customHeight="1" x14ac:dyDescent="0.15"/>
    <row r="256" ht="17.25" customHeight="1" x14ac:dyDescent="0.15"/>
    <row r="257" ht="17.25" customHeight="1" x14ac:dyDescent="0.15"/>
    <row r="258" ht="17.25" customHeight="1" x14ac:dyDescent="0.15"/>
    <row r="259" ht="17.25" customHeight="1" x14ac:dyDescent="0.15"/>
    <row r="260" ht="17.25" customHeight="1" x14ac:dyDescent="0.15"/>
    <row r="261" ht="17.25" customHeight="1" x14ac:dyDescent="0.15"/>
    <row r="262" ht="17.25" customHeight="1" x14ac:dyDescent="0.15"/>
    <row r="263" ht="17.25" customHeight="1" x14ac:dyDescent="0.15"/>
    <row r="264" ht="17.25" customHeight="1" x14ac:dyDescent="0.15"/>
    <row r="265" ht="17.25" customHeight="1" x14ac:dyDescent="0.15"/>
    <row r="266" ht="17.25" customHeight="1" x14ac:dyDescent="0.15"/>
    <row r="267" ht="17.25" customHeight="1" x14ac:dyDescent="0.15"/>
    <row r="268" ht="17.25" customHeight="1" x14ac:dyDescent="0.15"/>
    <row r="269" ht="17.25" customHeight="1" x14ac:dyDescent="0.15"/>
    <row r="270" ht="17.25" customHeight="1" x14ac:dyDescent="0.15"/>
    <row r="271" ht="17.25" customHeight="1" x14ac:dyDescent="0.15"/>
    <row r="272" ht="17.25" customHeight="1" x14ac:dyDescent="0.15"/>
    <row r="273" ht="17.25" customHeight="1" x14ac:dyDescent="0.15"/>
    <row r="274" ht="17.25" customHeight="1" x14ac:dyDescent="0.15"/>
    <row r="275" ht="17.25" customHeight="1" x14ac:dyDescent="0.15"/>
    <row r="276" ht="17.25" customHeight="1" x14ac:dyDescent="0.15"/>
    <row r="277" ht="17.25" customHeight="1" x14ac:dyDescent="0.15"/>
    <row r="278" ht="17.25" customHeight="1" x14ac:dyDescent="0.15"/>
    <row r="279" ht="17.25" customHeight="1" x14ac:dyDescent="0.15"/>
    <row r="280" ht="17.25" customHeight="1" x14ac:dyDescent="0.15"/>
    <row r="281" ht="17.25" customHeight="1" x14ac:dyDescent="0.15"/>
    <row r="282" ht="17.25" customHeight="1" x14ac:dyDescent="0.15"/>
    <row r="283" ht="17.25" customHeight="1" x14ac:dyDescent="0.15"/>
    <row r="284" ht="17.25" customHeight="1" x14ac:dyDescent="0.15"/>
    <row r="285" ht="17.25" customHeight="1" x14ac:dyDescent="0.15"/>
    <row r="286" ht="17.25" customHeight="1" x14ac:dyDescent="0.15"/>
    <row r="287" ht="17.25" customHeight="1" x14ac:dyDescent="0.15"/>
    <row r="288" ht="17.25" customHeight="1" x14ac:dyDescent="0.15"/>
    <row r="289" ht="17.25" customHeight="1" x14ac:dyDescent="0.15"/>
    <row r="290" ht="17.25" customHeight="1" x14ac:dyDescent="0.15"/>
    <row r="291" ht="17.25" customHeight="1" x14ac:dyDescent="0.15"/>
    <row r="292" ht="17.25" customHeight="1" x14ac:dyDescent="0.15"/>
    <row r="293" ht="17.25" customHeight="1" x14ac:dyDescent="0.15"/>
    <row r="294" ht="17.25" customHeight="1" x14ac:dyDescent="0.15"/>
    <row r="295" ht="17.25" customHeight="1" x14ac:dyDescent="0.15"/>
    <row r="296" ht="17.25" customHeight="1" x14ac:dyDescent="0.15"/>
    <row r="297" ht="17.25" customHeight="1" x14ac:dyDescent="0.15"/>
    <row r="298" ht="17.25" customHeight="1" x14ac:dyDescent="0.15"/>
    <row r="299" ht="17.25" customHeight="1" x14ac:dyDescent="0.15"/>
    <row r="300" ht="17.25" customHeight="1" x14ac:dyDescent="0.15"/>
    <row r="301" ht="17.25" customHeight="1" x14ac:dyDescent="0.15"/>
    <row r="302" ht="17.25" customHeight="1" x14ac:dyDescent="0.15"/>
    <row r="303" ht="17.25" customHeight="1" x14ac:dyDescent="0.15"/>
    <row r="304" ht="17.25" customHeight="1" x14ac:dyDescent="0.15"/>
    <row r="305" ht="17.25" customHeight="1" x14ac:dyDescent="0.15"/>
    <row r="306" ht="17.25" customHeight="1" x14ac:dyDescent="0.15"/>
    <row r="307" ht="17.25" customHeight="1" x14ac:dyDescent="0.15"/>
    <row r="308" ht="17.25" customHeight="1" x14ac:dyDescent="0.15"/>
    <row r="309" ht="17.25" customHeight="1" x14ac:dyDescent="0.15"/>
    <row r="310" ht="17.25" customHeight="1" x14ac:dyDescent="0.15"/>
    <row r="311" ht="17.25" customHeight="1" x14ac:dyDescent="0.15"/>
    <row r="312" ht="17.25" customHeight="1" x14ac:dyDescent="0.15"/>
    <row r="313" ht="17.25" customHeight="1" x14ac:dyDescent="0.15"/>
    <row r="314" ht="17.25" customHeight="1" x14ac:dyDescent="0.15"/>
    <row r="315" ht="17.25" customHeight="1" x14ac:dyDescent="0.15"/>
    <row r="316" ht="17.25" customHeight="1" x14ac:dyDescent="0.15"/>
    <row r="317" ht="17.25" customHeight="1" x14ac:dyDescent="0.15"/>
    <row r="318" ht="17.25" customHeight="1" x14ac:dyDescent="0.15"/>
    <row r="319" ht="17.25" customHeight="1" x14ac:dyDescent="0.15"/>
    <row r="320" ht="17.25" customHeight="1" x14ac:dyDescent="0.15"/>
    <row r="321" ht="17.25" customHeight="1" x14ac:dyDescent="0.15"/>
    <row r="322" ht="17.25" customHeight="1" x14ac:dyDescent="0.15"/>
    <row r="323" ht="17.25" customHeight="1" x14ac:dyDescent="0.15"/>
    <row r="324" ht="17.25" customHeight="1" x14ac:dyDescent="0.15"/>
    <row r="325" ht="17.25" customHeight="1" x14ac:dyDescent="0.15"/>
    <row r="326" ht="17.25" customHeight="1" x14ac:dyDescent="0.15"/>
    <row r="327" ht="17.25" customHeight="1" x14ac:dyDescent="0.15"/>
    <row r="328" ht="17.25" customHeight="1" x14ac:dyDescent="0.15"/>
    <row r="329" ht="17.25" customHeight="1" x14ac:dyDescent="0.15"/>
    <row r="330" ht="17.25" customHeight="1" x14ac:dyDescent="0.15"/>
    <row r="331" ht="17.25" customHeight="1" x14ac:dyDescent="0.15"/>
    <row r="332" ht="17.25" customHeight="1" x14ac:dyDescent="0.15"/>
    <row r="333" ht="17.25" customHeight="1" x14ac:dyDescent="0.15"/>
    <row r="334" ht="17.25" customHeight="1" x14ac:dyDescent="0.15"/>
    <row r="335" ht="17.25" customHeight="1" x14ac:dyDescent="0.15"/>
    <row r="336" ht="17.25" customHeight="1" x14ac:dyDescent="0.15"/>
    <row r="337" ht="17.25" customHeight="1" x14ac:dyDescent="0.15"/>
    <row r="338" ht="17.25" customHeight="1" x14ac:dyDescent="0.15"/>
    <row r="339" ht="17.25" customHeight="1" x14ac:dyDescent="0.15"/>
    <row r="340" ht="17.25" customHeight="1" x14ac:dyDescent="0.15"/>
    <row r="341" ht="17.25" customHeight="1" x14ac:dyDescent="0.15"/>
    <row r="342" ht="17.25" customHeight="1" x14ac:dyDescent="0.15"/>
    <row r="343" ht="17.25" customHeight="1" x14ac:dyDescent="0.15"/>
    <row r="344" ht="17.25" customHeight="1" x14ac:dyDescent="0.15"/>
    <row r="345" ht="17.25" customHeight="1" x14ac:dyDescent="0.15"/>
    <row r="346" ht="17.25" customHeight="1" x14ac:dyDescent="0.15"/>
    <row r="347" ht="17.25" customHeight="1" x14ac:dyDescent="0.15"/>
    <row r="348" ht="17.25" customHeight="1" x14ac:dyDescent="0.15"/>
    <row r="349" ht="17.25" customHeight="1" x14ac:dyDescent="0.15"/>
    <row r="350" ht="17.25" customHeight="1" x14ac:dyDescent="0.15"/>
    <row r="351" ht="17.25" customHeight="1" x14ac:dyDescent="0.15"/>
    <row r="352" ht="17.25" customHeight="1" x14ac:dyDescent="0.15"/>
    <row r="353" ht="17.25" customHeight="1" x14ac:dyDescent="0.15"/>
    <row r="354" ht="17.25" customHeight="1" x14ac:dyDescent="0.15"/>
    <row r="355" ht="17.25" customHeight="1" x14ac:dyDescent="0.15"/>
    <row r="356" ht="17.25" customHeight="1" x14ac:dyDescent="0.15"/>
    <row r="357" ht="17.25" customHeight="1" x14ac:dyDescent="0.15"/>
    <row r="358" ht="17.25" customHeight="1" x14ac:dyDescent="0.15"/>
    <row r="359" ht="17.25" customHeight="1" x14ac:dyDescent="0.15"/>
    <row r="360" ht="17.25" customHeight="1" x14ac:dyDescent="0.15"/>
    <row r="361" ht="17.25" customHeight="1" x14ac:dyDescent="0.15"/>
    <row r="362" ht="17.25" customHeight="1" x14ac:dyDescent="0.15"/>
    <row r="363" ht="17.25" customHeight="1" x14ac:dyDescent="0.15"/>
    <row r="364" ht="17.25" customHeight="1" x14ac:dyDescent="0.15"/>
    <row r="365" ht="17.25" customHeight="1" x14ac:dyDescent="0.15"/>
    <row r="366" ht="17.25" customHeight="1" x14ac:dyDescent="0.15"/>
    <row r="367" ht="17.25" customHeight="1" x14ac:dyDescent="0.15"/>
    <row r="368" ht="17.25" customHeight="1" x14ac:dyDescent="0.15"/>
    <row r="369" ht="17.25" customHeight="1" x14ac:dyDescent="0.15"/>
    <row r="370" ht="17.25" customHeight="1" x14ac:dyDescent="0.15"/>
    <row r="371" ht="17.25" customHeight="1" x14ac:dyDescent="0.15"/>
    <row r="372" ht="17.25" customHeight="1" x14ac:dyDescent="0.15"/>
    <row r="373" ht="17.25" customHeight="1" x14ac:dyDescent="0.15"/>
    <row r="374" ht="17.25" customHeight="1" x14ac:dyDescent="0.15"/>
    <row r="375" ht="17.25" customHeight="1" x14ac:dyDescent="0.15"/>
    <row r="376" ht="17.25" customHeight="1" x14ac:dyDescent="0.15"/>
    <row r="377" ht="17.25" customHeight="1" x14ac:dyDescent="0.15"/>
    <row r="378" ht="17.25" customHeight="1" x14ac:dyDescent="0.15"/>
    <row r="379" ht="17.25" customHeight="1" x14ac:dyDescent="0.15"/>
    <row r="380" ht="17.25" customHeight="1" x14ac:dyDescent="0.15"/>
    <row r="381" ht="17.25" customHeight="1" x14ac:dyDescent="0.15"/>
    <row r="382" ht="17.25" customHeight="1" x14ac:dyDescent="0.15"/>
    <row r="383" ht="17.25" customHeight="1" x14ac:dyDescent="0.15"/>
    <row r="384" ht="17.25" customHeight="1" x14ac:dyDescent="0.15"/>
    <row r="385" ht="17.25" customHeight="1" x14ac:dyDescent="0.15"/>
    <row r="386" ht="17.25" customHeight="1" x14ac:dyDescent="0.15"/>
    <row r="387" ht="17.25" customHeight="1" x14ac:dyDescent="0.15"/>
    <row r="388" ht="17.25" customHeight="1" x14ac:dyDescent="0.15"/>
    <row r="389" ht="17.25" customHeight="1" x14ac:dyDescent="0.15"/>
    <row r="390" ht="17.25" customHeight="1" x14ac:dyDescent="0.15"/>
    <row r="391" ht="17.25" customHeight="1" x14ac:dyDescent="0.15"/>
    <row r="392" ht="17.25" customHeight="1" x14ac:dyDescent="0.15"/>
    <row r="393" ht="17.25" customHeight="1" x14ac:dyDescent="0.15"/>
    <row r="394" ht="17.25" customHeight="1" x14ac:dyDescent="0.15"/>
    <row r="395" ht="17.25" customHeight="1" x14ac:dyDescent="0.15"/>
    <row r="396" ht="17.25" customHeight="1" x14ac:dyDescent="0.15"/>
    <row r="397" ht="17.25" customHeight="1" x14ac:dyDescent="0.15"/>
    <row r="398" ht="17.25" customHeight="1" x14ac:dyDescent="0.15"/>
    <row r="399" ht="17.25" customHeight="1" x14ac:dyDescent="0.15"/>
    <row r="400" ht="17.25" customHeight="1" x14ac:dyDescent="0.15"/>
    <row r="401" ht="17.25" customHeight="1" x14ac:dyDescent="0.15"/>
    <row r="402" ht="17.25" customHeight="1" x14ac:dyDescent="0.15"/>
    <row r="403" ht="17.25" customHeight="1" x14ac:dyDescent="0.15"/>
    <row r="404" ht="17.25" customHeight="1" x14ac:dyDescent="0.15"/>
    <row r="405" ht="17.25" customHeight="1" x14ac:dyDescent="0.15"/>
    <row r="406" ht="17.25" customHeight="1" x14ac:dyDescent="0.15"/>
    <row r="407" ht="17.25" customHeight="1" x14ac:dyDescent="0.15"/>
    <row r="408" ht="17.25" customHeight="1" x14ac:dyDescent="0.15"/>
    <row r="409" ht="17.25" customHeight="1" x14ac:dyDescent="0.15"/>
    <row r="410" ht="17.25" customHeight="1" x14ac:dyDescent="0.15"/>
    <row r="411" ht="17.25" customHeight="1" x14ac:dyDescent="0.15"/>
    <row r="412" ht="17.25" customHeight="1" x14ac:dyDescent="0.15"/>
    <row r="413" ht="17.25" customHeight="1" x14ac:dyDescent="0.15"/>
    <row r="414" ht="17.25" customHeight="1" x14ac:dyDescent="0.15"/>
    <row r="415" ht="17.25" customHeight="1" x14ac:dyDescent="0.15"/>
    <row r="416" ht="17.25" customHeight="1" x14ac:dyDescent="0.15"/>
    <row r="417" ht="17.25" customHeight="1" x14ac:dyDescent="0.15"/>
    <row r="418" ht="17.25" customHeight="1" x14ac:dyDescent="0.15"/>
    <row r="419" ht="17.25" customHeight="1" x14ac:dyDescent="0.15"/>
    <row r="420" ht="17.25" customHeight="1" x14ac:dyDescent="0.15"/>
    <row r="421" ht="17.25" customHeight="1" x14ac:dyDescent="0.15"/>
    <row r="422" ht="17.25" customHeight="1" x14ac:dyDescent="0.15"/>
    <row r="423" ht="17.25" customHeight="1" x14ac:dyDescent="0.15"/>
    <row r="424" ht="17.25" customHeight="1" x14ac:dyDescent="0.15"/>
    <row r="425" ht="17.25" customHeight="1" x14ac:dyDescent="0.15"/>
    <row r="426" ht="17.25" customHeight="1" x14ac:dyDescent="0.15"/>
    <row r="427" ht="17.25" customHeight="1" x14ac:dyDescent="0.15"/>
    <row r="428" ht="17.25" customHeight="1" x14ac:dyDescent="0.15"/>
    <row r="429" ht="17.25" customHeight="1" x14ac:dyDescent="0.15"/>
    <row r="430" ht="17.25" customHeight="1" x14ac:dyDescent="0.15"/>
    <row r="431" ht="17.25" customHeight="1" x14ac:dyDescent="0.15"/>
    <row r="432" ht="17.25" customHeight="1" x14ac:dyDescent="0.15"/>
    <row r="433" ht="17.25" customHeight="1" x14ac:dyDescent="0.15"/>
    <row r="434" ht="17.25" customHeight="1" x14ac:dyDescent="0.15"/>
    <row r="435" ht="17.25" customHeight="1" x14ac:dyDescent="0.15"/>
    <row r="436" ht="17.25" customHeight="1" x14ac:dyDescent="0.15"/>
    <row r="437" ht="17.25" customHeight="1" x14ac:dyDescent="0.15"/>
    <row r="438" ht="17.25" customHeight="1" x14ac:dyDescent="0.15"/>
    <row r="439" ht="17.25" customHeight="1" x14ac:dyDescent="0.15"/>
    <row r="440" ht="17.25" customHeight="1" x14ac:dyDescent="0.15"/>
    <row r="441" ht="17.25" customHeight="1" x14ac:dyDescent="0.15"/>
    <row r="442" ht="17.25" customHeight="1" x14ac:dyDescent="0.15"/>
    <row r="443" ht="17.25" customHeight="1" x14ac:dyDescent="0.15"/>
    <row r="444" ht="17.25" customHeight="1" x14ac:dyDescent="0.15"/>
    <row r="445" ht="17.25" customHeight="1" x14ac:dyDescent="0.15"/>
    <row r="446" ht="17.25" customHeight="1" x14ac:dyDescent="0.15"/>
    <row r="447" ht="17.25" customHeight="1" x14ac:dyDescent="0.15"/>
    <row r="448" ht="17.25" customHeight="1" x14ac:dyDescent="0.15"/>
    <row r="449" ht="17.25" customHeight="1" x14ac:dyDescent="0.15"/>
    <row r="450" ht="17.25" customHeight="1" x14ac:dyDescent="0.15"/>
    <row r="451" ht="17.25" customHeight="1" x14ac:dyDescent="0.15"/>
    <row r="452" ht="17.25" customHeight="1" x14ac:dyDescent="0.15"/>
    <row r="453" ht="17.25" customHeight="1" x14ac:dyDescent="0.15"/>
    <row r="454" ht="17.25" customHeight="1" x14ac:dyDescent="0.15"/>
    <row r="455" ht="17.25" customHeight="1" x14ac:dyDescent="0.15"/>
    <row r="456" ht="17.25" customHeight="1" x14ac:dyDescent="0.15"/>
    <row r="457" ht="17.25" customHeight="1" x14ac:dyDescent="0.15"/>
    <row r="458" ht="17.25" customHeight="1" x14ac:dyDescent="0.15"/>
    <row r="459" ht="17.25" customHeight="1" x14ac:dyDescent="0.15"/>
    <row r="460" ht="17.25" customHeight="1" x14ac:dyDescent="0.15"/>
    <row r="461" ht="17.25" customHeight="1" x14ac:dyDescent="0.15"/>
    <row r="462" ht="17.25" customHeight="1" x14ac:dyDescent="0.15"/>
    <row r="463" ht="17.25" customHeight="1" x14ac:dyDescent="0.15"/>
    <row r="464" ht="17.25" customHeight="1" x14ac:dyDescent="0.15"/>
    <row r="465" ht="17.25" customHeight="1" x14ac:dyDescent="0.15"/>
    <row r="466" ht="17.25" customHeight="1" x14ac:dyDescent="0.15"/>
    <row r="467" ht="17.25" customHeight="1" x14ac:dyDescent="0.15"/>
    <row r="468" ht="17.25" customHeight="1" x14ac:dyDescent="0.15"/>
    <row r="469" ht="17.25" customHeight="1" x14ac:dyDescent="0.15"/>
    <row r="470" ht="17.25" customHeight="1" x14ac:dyDescent="0.15"/>
    <row r="471" ht="17.25" customHeight="1" x14ac:dyDescent="0.15"/>
    <row r="472" ht="17.25" customHeight="1" x14ac:dyDescent="0.15"/>
    <row r="473" ht="17.25" customHeight="1" x14ac:dyDescent="0.15"/>
    <row r="474" ht="17.25" customHeight="1" x14ac:dyDescent="0.15"/>
    <row r="475" ht="17.25" customHeight="1" x14ac:dyDescent="0.15"/>
    <row r="476" ht="17.25" customHeight="1" x14ac:dyDescent="0.15"/>
    <row r="477" ht="17.25" customHeight="1" x14ac:dyDescent="0.15"/>
    <row r="478" ht="17.25" customHeight="1" x14ac:dyDescent="0.15"/>
    <row r="479" ht="17.25" customHeight="1" x14ac:dyDescent="0.15"/>
    <row r="480" ht="17.25" customHeight="1" x14ac:dyDescent="0.15"/>
    <row r="481" ht="17.25" customHeight="1" x14ac:dyDescent="0.15"/>
    <row r="482" ht="17.25" customHeight="1" x14ac:dyDescent="0.15"/>
    <row r="483" ht="17.25" customHeight="1" x14ac:dyDescent="0.15"/>
    <row r="484" ht="17.25" customHeight="1" x14ac:dyDescent="0.15"/>
    <row r="485" ht="17.25" customHeight="1" x14ac:dyDescent="0.15"/>
    <row r="486" ht="17.25" customHeight="1" x14ac:dyDescent="0.15"/>
    <row r="487" ht="17.25" customHeight="1" x14ac:dyDescent="0.15"/>
    <row r="488" ht="17.25" customHeight="1" x14ac:dyDescent="0.15"/>
    <row r="489" ht="17.25" customHeight="1" x14ac:dyDescent="0.15"/>
    <row r="490" ht="17.25" customHeight="1" x14ac:dyDescent="0.15"/>
    <row r="491" ht="17.25" customHeight="1" x14ac:dyDescent="0.15"/>
    <row r="492" ht="17.25" customHeight="1" x14ac:dyDescent="0.15"/>
    <row r="493" ht="17.25" customHeight="1" x14ac:dyDescent="0.15"/>
    <row r="494" ht="17.25" customHeight="1" x14ac:dyDescent="0.15"/>
    <row r="495" ht="17.25" customHeight="1" x14ac:dyDescent="0.15"/>
    <row r="496" ht="17.25" customHeight="1" x14ac:dyDescent="0.15"/>
    <row r="497" ht="17.25" customHeight="1" x14ac:dyDescent="0.15"/>
    <row r="498" ht="17.25" customHeight="1" x14ac:dyDescent="0.15"/>
    <row r="499" ht="17.25" customHeight="1" x14ac:dyDescent="0.15"/>
    <row r="500" ht="17.25" customHeight="1" x14ac:dyDescent="0.15"/>
    <row r="501" ht="17.25" customHeight="1" x14ac:dyDescent="0.15"/>
    <row r="502" ht="17.25" customHeight="1" x14ac:dyDescent="0.15"/>
    <row r="503" ht="17.25" customHeight="1" x14ac:dyDescent="0.15"/>
    <row r="504" ht="17.25" customHeight="1" x14ac:dyDescent="0.15"/>
    <row r="505" ht="17.25" customHeight="1" x14ac:dyDescent="0.15"/>
    <row r="506" ht="17.25" customHeight="1" x14ac:dyDescent="0.15"/>
    <row r="507" ht="17.25" customHeight="1" x14ac:dyDescent="0.15"/>
    <row r="508" ht="17.25" customHeight="1" x14ac:dyDescent="0.15"/>
    <row r="509" ht="17.25" customHeight="1" x14ac:dyDescent="0.15"/>
    <row r="510" ht="17.25" customHeight="1" x14ac:dyDescent="0.15"/>
    <row r="511" ht="17.25" customHeight="1" x14ac:dyDescent="0.15"/>
    <row r="512" ht="17.25" customHeight="1" x14ac:dyDescent="0.15"/>
    <row r="513" ht="17.25" customHeight="1" x14ac:dyDescent="0.15"/>
    <row r="514" ht="17.25" customHeight="1" x14ac:dyDescent="0.15"/>
    <row r="515" ht="17.25" customHeight="1" x14ac:dyDescent="0.15"/>
    <row r="516" ht="17.25" customHeight="1" x14ac:dyDescent="0.15"/>
    <row r="517" ht="17.25" customHeight="1" x14ac:dyDescent="0.15"/>
    <row r="518" ht="17.25" customHeight="1" x14ac:dyDescent="0.15"/>
    <row r="519" ht="17.25" customHeight="1" x14ac:dyDescent="0.15"/>
    <row r="520" ht="17.25" customHeight="1" x14ac:dyDescent="0.15"/>
    <row r="521" ht="17.25" customHeight="1" x14ac:dyDescent="0.15"/>
    <row r="522" ht="17.25" customHeight="1" x14ac:dyDescent="0.15"/>
    <row r="523" ht="17.25" customHeight="1" x14ac:dyDescent="0.15"/>
    <row r="524" ht="17.25" customHeight="1" x14ac:dyDescent="0.15"/>
    <row r="525" ht="17.25" customHeight="1" x14ac:dyDescent="0.15"/>
    <row r="526" ht="17.25" customHeight="1" x14ac:dyDescent="0.15"/>
    <row r="527" ht="17.25" customHeight="1" x14ac:dyDescent="0.15"/>
    <row r="528" ht="17.25" customHeight="1" x14ac:dyDescent="0.15"/>
    <row r="529" ht="17.25" customHeight="1" x14ac:dyDescent="0.15"/>
    <row r="530" ht="17.25" customHeight="1" x14ac:dyDescent="0.15"/>
    <row r="531" ht="17.25" customHeight="1" x14ac:dyDescent="0.15"/>
    <row r="532" ht="17.25" customHeight="1" x14ac:dyDescent="0.15"/>
    <row r="533" ht="17.25" customHeight="1" x14ac:dyDescent="0.15"/>
    <row r="534" ht="17.25" customHeight="1" x14ac:dyDescent="0.15"/>
    <row r="535" ht="17.25" customHeight="1" x14ac:dyDescent="0.15"/>
    <row r="536" ht="17.25" customHeight="1" x14ac:dyDescent="0.15"/>
    <row r="537" ht="17.25" customHeight="1" x14ac:dyDescent="0.15"/>
    <row r="538" ht="17.25" customHeight="1" x14ac:dyDescent="0.15"/>
    <row r="539" ht="17.25" customHeight="1" x14ac:dyDescent="0.15"/>
    <row r="540" ht="17.25" customHeight="1" x14ac:dyDescent="0.15"/>
    <row r="541" ht="17.25" customHeight="1" x14ac:dyDescent="0.15"/>
    <row r="542" ht="17.25" customHeight="1" x14ac:dyDescent="0.15"/>
    <row r="543" ht="17.25" customHeight="1" x14ac:dyDescent="0.15"/>
    <row r="544" ht="17.25" customHeight="1" x14ac:dyDescent="0.15"/>
    <row r="545" ht="17.25" customHeight="1" x14ac:dyDescent="0.15"/>
    <row r="546" ht="17.25" customHeight="1" x14ac:dyDescent="0.15"/>
    <row r="547" ht="17.25" customHeight="1" x14ac:dyDescent="0.15"/>
    <row r="548" ht="17.25" customHeight="1" x14ac:dyDescent="0.15"/>
    <row r="549" ht="17.25" customHeight="1" x14ac:dyDescent="0.15"/>
    <row r="550" ht="17.25" customHeight="1" x14ac:dyDescent="0.15"/>
    <row r="551" ht="17.25" customHeight="1" x14ac:dyDescent="0.15"/>
    <row r="552" ht="17.25" customHeight="1" x14ac:dyDescent="0.15"/>
    <row r="553" ht="17.25" customHeight="1" x14ac:dyDescent="0.15"/>
    <row r="554" ht="17.25" customHeight="1" x14ac:dyDescent="0.15"/>
    <row r="555" ht="17.25" customHeight="1" x14ac:dyDescent="0.15"/>
    <row r="556" ht="17.25" customHeight="1" x14ac:dyDescent="0.15"/>
    <row r="557" ht="17.25" customHeight="1" x14ac:dyDescent="0.15"/>
    <row r="558" ht="17.25" customHeight="1" x14ac:dyDescent="0.15"/>
    <row r="559" ht="17.25" customHeight="1" x14ac:dyDescent="0.15"/>
    <row r="560" ht="17.25" customHeight="1" x14ac:dyDescent="0.15"/>
    <row r="561" ht="17.25" customHeight="1" x14ac:dyDescent="0.15"/>
    <row r="562" ht="17.25" customHeight="1" x14ac:dyDescent="0.15"/>
    <row r="563" ht="17.25" customHeight="1" x14ac:dyDescent="0.15"/>
    <row r="564" ht="17.25" customHeight="1" x14ac:dyDescent="0.15"/>
    <row r="565" ht="17.25" customHeight="1" x14ac:dyDescent="0.15"/>
    <row r="566" ht="17.25" customHeight="1" x14ac:dyDescent="0.15"/>
    <row r="567" ht="17.25" customHeight="1" x14ac:dyDescent="0.15"/>
    <row r="568" ht="17.25" customHeight="1" x14ac:dyDescent="0.15"/>
    <row r="569" ht="17.25" customHeight="1" x14ac:dyDescent="0.15"/>
    <row r="570" ht="17.25" customHeight="1" x14ac:dyDescent="0.15"/>
    <row r="571" ht="17.25" customHeight="1" x14ac:dyDescent="0.15"/>
    <row r="572" ht="17.25" customHeight="1" x14ac:dyDescent="0.15"/>
    <row r="573" ht="17.25" customHeight="1" x14ac:dyDescent="0.15"/>
    <row r="574" ht="17.25" customHeight="1" x14ac:dyDescent="0.15"/>
    <row r="575" ht="17.25" customHeight="1" x14ac:dyDescent="0.15"/>
    <row r="576" ht="17.25" customHeight="1" x14ac:dyDescent="0.15"/>
    <row r="577" ht="17.25" customHeight="1" x14ac:dyDescent="0.15"/>
    <row r="578" ht="17.25" customHeight="1" x14ac:dyDescent="0.15"/>
    <row r="579" ht="17.25" customHeight="1" x14ac:dyDescent="0.15"/>
    <row r="580" ht="17.25" customHeight="1" x14ac:dyDescent="0.15"/>
    <row r="581" ht="17.25" customHeight="1" x14ac:dyDescent="0.15"/>
    <row r="582" ht="17.25" customHeight="1" x14ac:dyDescent="0.15"/>
    <row r="583" ht="17.25" customHeight="1" x14ac:dyDescent="0.15"/>
    <row r="584" ht="17.25" customHeight="1" x14ac:dyDescent="0.15"/>
    <row r="585" ht="17.25" customHeight="1" x14ac:dyDescent="0.15"/>
    <row r="586" ht="17.25" customHeight="1" x14ac:dyDescent="0.15"/>
    <row r="587" ht="17.25" customHeight="1" x14ac:dyDescent="0.15"/>
    <row r="588" ht="17.25" customHeight="1" x14ac:dyDescent="0.15"/>
    <row r="589" ht="17.25" customHeight="1" x14ac:dyDescent="0.15"/>
    <row r="590" ht="17.25" customHeight="1" x14ac:dyDescent="0.15"/>
    <row r="591" ht="17.25" customHeight="1" x14ac:dyDescent="0.15"/>
    <row r="592" ht="17.25" customHeight="1" x14ac:dyDescent="0.15"/>
    <row r="593" ht="17.25" customHeight="1" x14ac:dyDescent="0.15"/>
    <row r="594" ht="17.25" customHeight="1" x14ac:dyDescent="0.15"/>
    <row r="595" ht="17.25" customHeight="1" x14ac:dyDescent="0.15"/>
    <row r="596" ht="17.25" customHeight="1" x14ac:dyDescent="0.15"/>
    <row r="597" ht="17.25" customHeight="1" x14ac:dyDescent="0.15"/>
    <row r="598" ht="17.25" customHeight="1" x14ac:dyDescent="0.15"/>
    <row r="599" ht="17.25" customHeight="1" x14ac:dyDescent="0.15"/>
    <row r="600" ht="17.25" customHeight="1" x14ac:dyDescent="0.15"/>
    <row r="601" ht="17.25" customHeight="1" x14ac:dyDescent="0.15"/>
    <row r="602" ht="17.25" customHeight="1" x14ac:dyDescent="0.15"/>
    <row r="603" ht="17.25" customHeight="1" x14ac:dyDescent="0.15"/>
    <row r="604" ht="17.25" customHeight="1" x14ac:dyDescent="0.15"/>
    <row r="605" ht="17.25" customHeight="1" x14ac:dyDescent="0.15"/>
    <row r="606" ht="17.25" customHeight="1" x14ac:dyDescent="0.15"/>
    <row r="607" ht="17.25" customHeight="1" x14ac:dyDescent="0.15"/>
    <row r="608" ht="17.25" customHeight="1" x14ac:dyDescent="0.15"/>
    <row r="609" ht="17.25" customHeight="1" x14ac:dyDescent="0.15"/>
    <row r="610" ht="17.25" customHeight="1" x14ac:dyDescent="0.15"/>
    <row r="611" ht="17.25" customHeight="1" x14ac:dyDescent="0.15"/>
    <row r="612" ht="17.25" customHeight="1" x14ac:dyDescent="0.15"/>
    <row r="613" ht="17.25" customHeight="1" x14ac:dyDescent="0.15"/>
    <row r="614" ht="17.25" customHeight="1" x14ac:dyDescent="0.15"/>
    <row r="615" ht="17.25" customHeight="1" x14ac:dyDescent="0.15"/>
    <row r="616" ht="17.25" customHeight="1" x14ac:dyDescent="0.15"/>
    <row r="617" ht="17.25" customHeight="1" x14ac:dyDescent="0.15"/>
    <row r="618" ht="17.25" customHeight="1" x14ac:dyDescent="0.15"/>
    <row r="619" ht="17.25" customHeight="1" x14ac:dyDescent="0.15"/>
    <row r="620" ht="17.25" customHeight="1" x14ac:dyDescent="0.15"/>
    <row r="621" ht="17.25" customHeight="1" x14ac:dyDescent="0.15"/>
    <row r="622" ht="17.25" customHeight="1" x14ac:dyDescent="0.15"/>
    <row r="623" ht="17.25" customHeight="1" x14ac:dyDescent="0.15"/>
    <row r="624" ht="17.25" customHeight="1" x14ac:dyDescent="0.15"/>
    <row r="625" ht="17.25" customHeight="1" x14ac:dyDescent="0.15"/>
    <row r="626" ht="17.25" customHeight="1" x14ac:dyDescent="0.15"/>
    <row r="627" ht="17.25" customHeight="1" x14ac:dyDescent="0.15"/>
    <row r="628" ht="17.25" customHeight="1" x14ac:dyDescent="0.15"/>
    <row r="629" ht="17.25" customHeight="1" x14ac:dyDescent="0.15"/>
    <row r="630" ht="17.25" customHeight="1" x14ac:dyDescent="0.15"/>
    <row r="631" ht="17.25" customHeight="1" x14ac:dyDescent="0.15"/>
    <row r="632" ht="17.25" customHeight="1" x14ac:dyDescent="0.15"/>
    <row r="633" ht="17.25" customHeight="1" x14ac:dyDescent="0.15"/>
    <row r="634" ht="17.25" customHeight="1" x14ac:dyDescent="0.15"/>
    <row r="635" ht="17.25" customHeight="1" x14ac:dyDescent="0.15"/>
    <row r="636" ht="17.25" customHeight="1" x14ac:dyDescent="0.15"/>
    <row r="637" ht="17.25" customHeight="1" x14ac:dyDescent="0.15"/>
    <row r="638" ht="17.25" customHeight="1" x14ac:dyDescent="0.15"/>
    <row r="639" ht="17.25" customHeight="1" x14ac:dyDescent="0.15"/>
    <row r="640" ht="17.25" customHeight="1" x14ac:dyDescent="0.15"/>
    <row r="641" ht="17.25" customHeight="1" x14ac:dyDescent="0.15"/>
    <row r="642" ht="17.25" customHeight="1" x14ac:dyDescent="0.15"/>
    <row r="643" ht="17.25" customHeight="1" x14ac:dyDescent="0.15"/>
    <row r="644" ht="17.25" customHeight="1" x14ac:dyDescent="0.15"/>
    <row r="645" ht="17.25" customHeight="1" x14ac:dyDescent="0.15"/>
    <row r="646" ht="17.25" customHeight="1" x14ac:dyDescent="0.15"/>
    <row r="647" ht="17.25" customHeight="1" x14ac:dyDescent="0.15"/>
    <row r="648" ht="17.25" customHeight="1" x14ac:dyDescent="0.15"/>
    <row r="649" ht="17.25" customHeight="1" x14ac:dyDescent="0.15"/>
    <row r="650" ht="17.25" customHeight="1" x14ac:dyDescent="0.15"/>
    <row r="651" ht="17.25" customHeight="1" x14ac:dyDescent="0.15"/>
    <row r="652" ht="17.25" customHeight="1" x14ac:dyDescent="0.15"/>
    <row r="653" ht="17.25" customHeight="1" x14ac:dyDescent="0.15"/>
    <row r="654" ht="17.25" customHeight="1" x14ac:dyDescent="0.15"/>
    <row r="655" ht="17.25" customHeight="1" x14ac:dyDescent="0.15"/>
    <row r="656" ht="17.25" customHeight="1" x14ac:dyDescent="0.15"/>
    <row r="657" ht="17.25" customHeight="1" x14ac:dyDescent="0.15"/>
    <row r="658" ht="17.25" customHeight="1" x14ac:dyDescent="0.15"/>
    <row r="659" ht="17.25" customHeight="1" x14ac:dyDescent="0.15"/>
    <row r="660" ht="17.25" customHeight="1" x14ac:dyDescent="0.15"/>
    <row r="661" ht="17.25" customHeight="1" x14ac:dyDescent="0.15"/>
    <row r="662" ht="17.25" customHeight="1" x14ac:dyDescent="0.15"/>
    <row r="663" ht="17.25" customHeight="1" x14ac:dyDescent="0.15"/>
    <row r="664" ht="17.25" customHeight="1" x14ac:dyDescent="0.15"/>
    <row r="665" ht="17.25" customHeight="1" x14ac:dyDescent="0.15"/>
    <row r="666" ht="17.25" customHeight="1" x14ac:dyDescent="0.15"/>
    <row r="667" ht="17.25" customHeight="1" x14ac:dyDescent="0.15"/>
    <row r="668" ht="17.25" customHeight="1" x14ac:dyDescent="0.15"/>
    <row r="669" ht="17.25" customHeight="1" x14ac:dyDescent="0.15"/>
    <row r="670" ht="17.25" customHeight="1" x14ac:dyDescent="0.15"/>
    <row r="671" ht="17.25" customHeight="1" x14ac:dyDescent="0.15"/>
    <row r="672" ht="17.25" customHeight="1" x14ac:dyDescent="0.15"/>
    <row r="673" ht="17.25" customHeight="1" x14ac:dyDescent="0.15"/>
    <row r="674" ht="17.25" customHeight="1" x14ac:dyDescent="0.15"/>
    <row r="675" ht="17.25" customHeight="1" x14ac:dyDescent="0.15"/>
    <row r="676" ht="17.25" customHeight="1" x14ac:dyDescent="0.15"/>
    <row r="677" ht="17.25" customHeight="1" x14ac:dyDescent="0.15"/>
    <row r="678" ht="17.25" customHeight="1" x14ac:dyDescent="0.15"/>
    <row r="679" ht="17.25" customHeight="1" x14ac:dyDescent="0.15"/>
    <row r="680" ht="17.25" customHeight="1" x14ac:dyDescent="0.15"/>
    <row r="681" ht="17.25" customHeight="1" x14ac:dyDescent="0.15"/>
    <row r="682" ht="17.25" customHeight="1" x14ac:dyDescent="0.15"/>
    <row r="683" ht="17.25" customHeight="1" x14ac:dyDescent="0.15"/>
    <row r="684" ht="17.25" customHeight="1" x14ac:dyDescent="0.15"/>
    <row r="685" ht="17.25" customHeight="1" x14ac:dyDescent="0.15"/>
    <row r="686" ht="17.25" customHeight="1" x14ac:dyDescent="0.15"/>
    <row r="687" ht="17.25" customHeight="1" x14ac:dyDescent="0.15"/>
    <row r="688" ht="17.25" customHeight="1" x14ac:dyDescent="0.15"/>
    <row r="689" ht="17.25" customHeight="1" x14ac:dyDescent="0.15"/>
    <row r="690" ht="17.25" customHeight="1" x14ac:dyDescent="0.15"/>
    <row r="691" ht="17.25" customHeight="1" x14ac:dyDescent="0.15"/>
    <row r="692" ht="17.25" customHeight="1" x14ac:dyDescent="0.15"/>
    <row r="693" ht="17.25" customHeight="1" x14ac:dyDescent="0.15"/>
    <row r="694" ht="17.25" customHeight="1" x14ac:dyDescent="0.15"/>
    <row r="695" ht="17.25" customHeight="1" x14ac:dyDescent="0.15"/>
    <row r="696" ht="17.25" customHeight="1" x14ac:dyDescent="0.15"/>
    <row r="697" ht="17.25" customHeight="1" x14ac:dyDescent="0.15"/>
    <row r="698" ht="17.25" customHeight="1" x14ac:dyDescent="0.15"/>
    <row r="699" ht="17.25" customHeight="1" x14ac:dyDescent="0.15"/>
    <row r="700" ht="17.25" customHeight="1" x14ac:dyDescent="0.15"/>
    <row r="701" ht="17.25" customHeight="1" x14ac:dyDescent="0.15"/>
    <row r="702" ht="17.25" customHeight="1" x14ac:dyDescent="0.15"/>
    <row r="703" ht="17.25" customHeight="1" x14ac:dyDescent="0.15"/>
    <row r="704" ht="17.25" customHeight="1" x14ac:dyDescent="0.15"/>
    <row r="705" ht="17.25" customHeight="1" x14ac:dyDescent="0.15"/>
    <row r="706" ht="17.25" customHeight="1" x14ac:dyDescent="0.15"/>
    <row r="707" ht="17.25" customHeight="1" x14ac:dyDescent="0.15"/>
    <row r="708" ht="17.25" customHeight="1" x14ac:dyDescent="0.15"/>
    <row r="709" ht="17.25" customHeight="1" x14ac:dyDescent="0.15"/>
    <row r="710" ht="17.25" customHeight="1" x14ac:dyDescent="0.15"/>
    <row r="711" ht="17.25" customHeight="1" x14ac:dyDescent="0.15"/>
    <row r="712" ht="17.25" customHeight="1" x14ac:dyDescent="0.15"/>
    <row r="713" ht="17.25" customHeight="1" x14ac:dyDescent="0.15"/>
    <row r="714" ht="17.25" customHeight="1" x14ac:dyDescent="0.15"/>
    <row r="715" ht="17.25" customHeight="1" x14ac:dyDescent="0.15"/>
    <row r="716" ht="17.25" customHeight="1" x14ac:dyDescent="0.15"/>
    <row r="717" ht="17.25" customHeight="1" x14ac:dyDescent="0.15"/>
    <row r="718" ht="17.25" customHeight="1" x14ac:dyDescent="0.15"/>
    <row r="719" ht="17.25" customHeight="1" x14ac:dyDescent="0.15"/>
    <row r="720" ht="17.25" customHeight="1" x14ac:dyDescent="0.15"/>
    <row r="721" ht="17.25" customHeight="1" x14ac:dyDescent="0.15"/>
    <row r="722" ht="17.25" customHeight="1" x14ac:dyDescent="0.15"/>
    <row r="723" ht="17.25" customHeight="1" x14ac:dyDescent="0.15"/>
    <row r="724" ht="17.25" customHeight="1" x14ac:dyDescent="0.15"/>
    <row r="725" ht="17.25" customHeight="1" x14ac:dyDescent="0.15"/>
    <row r="726" ht="17.25" customHeight="1" x14ac:dyDescent="0.15"/>
    <row r="727" ht="17.25" customHeight="1" x14ac:dyDescent="0.15"/>
    <row r="728" ht="17.25" customHeight="1" x14ac:dyDescent="0.15"/>
    <row r="729" ht="17.25" customHeight="1" x14ac:dyDescent="0.15"/>
    <row r="730" ht="17.25" customHeight="1" x14ac:dyDescent="0.15"/>
    <row r="731" ht="17.25" customHeight="1" x14ac:dyDescent="0.15"/>
    <row r="732" ht="17.25" customHeight="1" x14ac:dyDescent="0.15"/>
    <row r="733" ht="17.25" customHeight="1" x14ac:dyDescent="0.15"/>
    <row r="734" ht="17.25" customHeight="1" x14ac:dyDescent="0.15"/>
    <row r="735" ht="17.25" customHeight="1" x14ac:dyDescent="0.15"/>
    <row r="736" ht="17.25" customHeight="1" x14ac:dyDescent="0.15"/>
    <row r="737" ht="17.25" customHeight="1" x14ac:dyDescent="0.15"/>
    <row r="738" ht="17.25" customHeight="1" x14ac:dyDescent="0.15"/>
    <row r="739" ht="17.25" customHeight="1" x14ac:dyDescent="0.15"/>
    <row r="740" ht="17.25" customHeight="1" x14ac:dyDescent="0.15"/>
    <row r="741" ht="17.25" customHeight="1" x14ac:dyDescent="0.15"/>
    <row r="742" ht="17.25" customHeight="1" x14ac:dyDescent="0.15"/>
    <row r="743" ht="17.25" customHeight="1" x14ac:dyDescent="0.15"/>
    <row r="744" ht="17.25" customHeight="1" x14ac:dyDescent="0.15"/>
    <row r="745" ht="17.25" customHeight="1" x14ac:dyDescent="0.15"/>
    <row r="746" ht="17.25" customHeight="1" x14ac:dyDescent="0.15"/>
    <row r="747" ht="17.25" customHeight="1" x14ac:dyDescent="0.15"/>
    <row r="748" ht="17.25" customHeight="1" x14ac:dyDescent="0.15"/>
    <row r="749" ht="17.25" customHeight="1" x14ac:dyDescent="0.15"/>
    <row r="750" ht="17.25" customHeight="1" x14ac:dyDescent="0.15"/>
    <row r="751" ht="17.25" customHeight="1" x14ac:dyDescent="0.15"/>
    <row r="752" ht="17.25" customHeight="1" x14ac:dyDescent="0.15"/>
    <row r="753" ht="17.25" customHeight="1" x14ac:dyDescent="0.15"/>
    <row r="754" ht="17.25" customHeight="1" x14ac:dyDescent="0.15"/>
    <row r="755" ht="17.25" customHeight="1" x14ac:dyDescent="0.15"/>
    <row r="756" ht="17.25" customHeight="1" x14ac:dyDescent="0.15"/>
    <row r="757" ht="17.25" customHeight="1" x14ac:dyDescent="0.15"/>
    <row r="758" ht="17.25" customHeight="1" x14ac:dyDescent="0.15"/>
    <row r="759" ht="17.25" customHeight="1" x14ac:dyDescent="0.15"/>
    <row r="760" ht="17.25" customHeight="1" x14ac:dyDescent="0.15"/>
    <row r="761" ht="17.25" customHeight="1" x14ac:dyDescent="0.15"/>
    <row r="762" ht="17.25" customHeight="1" x14ac:dyDescent="0.15"/>
    <row r="763" ht="17.25" customHeight="1" x14ac:dyDescent="0.15"/>
    <row r="764" ht="17.25" customHeight="1" x14ac:dyDescent="0.15"/>
    <row r="765" ht="17.25" customHeight="1" x14ac:dyDescent="0.15"/>
    <row r="766" ht="17.25" customHeight="1" x14ac:dyDescent="0.15"/>
    <row r="767" ht="17.25" customHeight="1" x14ac:dyDescent="0.15"/>
    <row r="768" ht="17.25" customHeight="1" x14ac:dyDescent="0.15"/>
    <row r="769" ht="17.25" customHeight="1" x14ac:dyDescent="0.15"/>
    <row r="770" ht="17.25" customHeight="1" x14ac:dyDescent="0.15"/>
    <row r="771" ht="17.25" customHeight="1" x14ac:dyDescent="0.15"/>
    <row r="772" ht="17.25" customHeight="1" x14ac:dyDescent="0.15"/>
    <row r="773" ht="17.25" customHeight="1" x14ac:dyDescent="0.15"/>
    <row r="774" ht="17.25" customHeight="1" x14ac:dyDescent="0.15"/>
    <row r="775" ht="17.25" customHeight="1" x14ac:dyDescent="0.15"/>
    <row r="776" ht="17.25" customHeight="1" x14ac:dyDescent="0.15"/>
    <row r="777" ht="17.25" customHeight="1" x14ac:dyDescent="0.15"/>
    <row r="778" ht="17.25" customHeight="1" x14ac:dyDescent="0.15"/>
    <row r="779" ht="17.25" customHeight="1" x14ac:dyDescent="0.15"/>
    <row r="780" ht="17.25" customHeight="1" x14ac:dyDescent="0.15"/>
    <row r="781" ht="17.25" customHeight="1" x14ac:dyDescent="0.15"/>
    <row r="782" ht="17.25" customHeight="1" x14ac:dyDescent="0.15"/>
    <row r="783" ht="17.25" customHeight="1" x14ac:dyDescent="0.15"/>
    <row r="784" ht="17.25" customHeight="1" x14ac:dyDescent="0.15"/>
    <row r="785" ht="17.25" customHeight="1" x14ac:dyDescent="0.15"/>
    <row r="786" ht="17.25" customHeight="1" x14ac:dyDescent="0.15"/>
    <row r="787" ht="17.25" customHeight="1" x14ac:dyDescent="0.15"/>
    <row r="788" ht="17.25" customHeight="1" x14ac:dyDescent="0.15"/>
    <row r="789" ht="17.25" customHeight="1" x14ac:dyDescent="0.15"/>
    <row r="790" ht="17.25" customHeight="1" x14ac:dyDescent="0.15"/>
    <row r="791" ht="17.25" customHeight="1" x14ac:dyDescent="0.15"/>
    <row r="792" ht="17.25" customHeight="1" x14ac:dyDescent="0.15"/>
    <row r="793" ht="17.25" customHeight="1" x14ac:dyDescent="0.15"/>
    <row r="794" ht="17.25" customHeight="1" x14ac:dyDescent="0.15"/>
    <row r="795" ht="17.25" customHeight="1" x14ac:dyDescent="0.15"/>
    <row r="796" ht="17.25" customHeight="1" x14ac:dyDescent="0.15"/>
    <row r="797" ht="17.25" customHeight="1" x14ac:dyDescent="0.15"/>
    <row r="798" ht="17.25" customHeight="1" x14ac:dyDescent="0.15"/>
    <row r="799" ht="17.25" customHeight="1" x14ac:dyDescent="0.15"/>
    <row r="800" ht="17.25" customHeight="1" x14ac:dyDescent="0.15"/>
    <row r="801" ht="17.25" customHeight="1" x14ac:dyDescent="0.15"/>
    <row r="802" ht="17.25" customHeight="1" x14ac:dyDescent="0.15"/>
    <row r="803" ht="17.25" customHeight="1" x14ac:dyDescent="0.15"/>
    <row r="804" ht="17.25" customHeight="1" x14ac:dyDescent="0.15"/>
    <row r="805" ht="17.25" customHeight="1" x14ac:dyDescent="0.15"/>
    <row r="806" ht="17.25" customHeight="1" x14ac:dyDescent="0.15"/>
    <row r="807" ht="17.25" customHeight="1" x14ac:dyDescent="0.15"/>
    <row r="808" ht="17.25" customHeight="1" x14ac:dyDescent="0.15"/>
    <row r="809" ht="17.25" customHeight="1" x14ac:dyDescent="0.15"/>
    <row r="810" ht="17.25" customHeight="1" x14ac:dyDescent="0.15"/>
    <row r="811" ht="17.25" customHeight="1" x14ac:dyDescent="0.15"/>
    <row r="812" ht="17.25" customHeight="1" x14ac:dyDescent="0.15"/>
    <row r="813" ht="17.25" customHeight="1" x14ac:dyDescent="0.15"/>
    <row r="814" ht="17.25" customHeight="1" x14ac:dyDescent="0.15"/>
    <row r="815" ht="17.25" customHeight="1" x14ac:dyDescent="0.15"/>
    <row r="816" ht="17.25" customHeight="1" x14ac:dyDescent="0.15"/>
    <row r="817" ht="17.25" customHeight="1" x14ac:dyDescent="0.15"/>
    <row r="818" ht="17.25" customHeight="1" x14ac:dyDescent="0.15"/>
    <row r="819" ht="17.25" customHeight="1" x14ac:dyDescent="0.15"/>
    <row r="820" ht="17.25" customHeight="1" x14ac:dyDescent="0.15"/>
    <row r="821" ht="17.25" customHeight="1" x14ac:dyDescent="0.15"/>
    <row r="822" ht="17.25" customHeight="1" x14ac:dyDescent="0.15"/>
    <row r="823" ht="17.25" customHeight="1" x14ac:dyDescent="0.15"/>
    <row r="824" ht="17.25" customHeight="1" x14ac:dyDescent="0.15"/>
    <row r="825" ht="17.25" customHeight="1" x14ac:dyDescent="0.15"/>
    <row r="826" ht="17.25" customHeight="1" x14ac:dyDescent="0.15"/>
    <row r="827" ht="17.25" customHeight="1" x14ac:dyDescent="0.15"/>
    <row r="828" ht="17.25" customHeight="1" x14ac:dyDescent="0.15"/>
    <row r="829" ht="17.25" customHeight="1" x14ac:dyDescent="0.15"/>
    <row r="830" ht="17.25" customHeight="1" x14ac:dyDescent="0.15"/>
    <row r="831" ht="17.25" customHeight="1" x14ac:dyDescent="0.15"/>
    <row r="832" ht="17.25" customHeight="1" x14ac:dyDescent="0.15"/>
    <row r="833" ht="17.25" customHeight="1" x14ac:dyDescent="0.15"/>
    <row r="834" ht="17.25" customHeight="1" x14ac:dyDescent="0.15"/>
    <row r="835" ht="17.25" customHeight="1" x14ac:dyDescent="0.15"/>
    <row r="836" ht="17.25" customHeight="1" x14ac:dyDescent="0.15"/>
    <row r="837" ht="17.25" customHeight="1" x14ac:dyDescent="0.15"/>
    <row r="838" ht="17.25" customHeight="1" x14ac:dyDescent="0.15"/>
    <row r="839" ht="17.25" customHeight="1" x14ac:dyDescent="0.15"/>
    <row r="840" ht="17.25" customHeight="1" x14ac:dyDescent="0.15"/>
    <row r="841" ht="17.25" customHeight="1" x14ac:dyDescent="0.15"/>
    <row r="842" ht="17.25" customHeight="1" x14ac:dyDescent="0.15"/>
    <row r="843" ht="17.25" customHeight="1" x14ac:dyDescent="0.15"/>
    <row r="844" ht="17.25" customHeight="1" x14ac:dyDescent="0.15"/>
    <row r="845" ht="17.25" customHeight="1" x14ac:dyDescent="0.15"/>
    <row r="846" ht="17.25" customHeight="1" x14ac:dyDescent="0.15"/>
    <row r="847" ht="17.25" customHeight="1" x14ac:dyDescent="0.15"/>
    <row r="848" ht="17.25" customHeight="1" x14ac:dyDescent="0.15"/>
    <row r="849" ht="17.25" customHeight="1" x14ac:dyDescent="0.15"/>
    <row r="850" ht="17.25" customHeight="1" x14ac:dyDescent="0.15"/>
    <row r="851" ht="17.25" customHeight="1" x14ac:dyDescent="0.15"/>
    <row r="852" ht="17.25" customHeight="1" x14ac:dyDescent="0.15"/>
    <row r="853" ht="17.25" customHeight="1" x14ac:dyDescent="0.15"/>
    <row r="854" ht="17.25" customHeight="1" x14ac:dyDescent="0.15"/>
    <row r="855" ht="17.25" customHeight="1" x14ac:dyDescent="0.15"/>
    <row r="856" ht="17.25" customHeight="1" x14ac:dyDescent="0.15"/>
    <row r="857" ht="17.25" customHeight="1" x14ac:dyDescent="0.15"/>
    <row r="858" ht="17.25" customHeight="1" x14ac:dyDescent="0.15"/>
    <row r="859" ht="17.25" customHeight="1" x14ac:dyDescent="0.15"/>
    <row r="860" ht="17.25" customHeight="1" x14ac:dyDescent="0.15"/>
    <row r="861" ht="17.25" customHeight="1" x14ac:dyDescent="0.15"/>
    <row r="862" ht="17.25" customHeight="1" x14ac:dyDescent="0.15"/>
    <row r="863" ht="17.25" customHeight="1" x14ac:dyDescent="0.15"/>
    <row r="864" ht="17.25" customHeight="1" x14ac:dyDescent="0.15"/>
    <row r="865" ht="17.25" customHeight="1" x14ac:dyDescent="0.15"/>
    <row r="866" ht="17.25" customHeight="1" x14ac:dyDescent="0.15"/>
    <row r="867" ht="17.25" customHeight="1" x14ac:dyDescent="0.15"/>
    <row r="868" ht="17.25" customHeight="1" x14ac:dyDescent="0.15"/>
    <row r="869" ht="17.25" customHeight="1" x14ac:dyDescent="0.15"/>
    <row r="870" ht="17.25" customHeight="1" x14ac:dyDescent="0.15"/>
    <row r="871" ht="17.25" customHeight="1" x14ac:dyDescent="0.15"/>
    <row r="872" ht="17.25" customHeight="1" x14ac:dyDescent="0.15"/>
    <row r="873" ht="17.25" customHeight="1" x14ac:dyDescent="0.15"/>
    <row r="874" ht="17.25" customHeight="1" x14ac:dyDescent="0.15"/>
    <row r="875" ht="17.25" customHeight="1" x14ac:dyDescent="0.15"/>
    <row r="876" ht="17.25" customHeight="1" x14ac:dyDescent="0.15"/>
    <row r="877" ht="17.25" customHeight="1" x14ac:dyDescent="0.15"/>
    <row r="878" ht="17.25" customHeight="1" x14ac:dyDescent="0.15"/>
    <row r="879" ht="17.25" customHeight="1" x14ac:dyDescent="0.15"/>
    <row r="880" ht="17.25" customHeight="1" x14ac:dyDescent="0.15"/>
    <row r="881" ht="17.25" customHeight="1" x14ac:dyDescent="0.15"/>
    <row r="882" ht="17.25" customHeight="1" x14ac:dyDescent="0.15"/>
    <row r="883" ht="17.25" customHeight="1" x14ac:dyDescent="0.15"/>
    <row r="884" ht="17.25" customHeight="1" x14ac:dyDescent="0.15"/>
    <row r="885" ht="17.25" customHeight="1" x14ac:dyDescent="0.15"/>
    <row r="886" ht="17.25" customHeight="1" x14ac:dyDescent="0.15"/>
    <row r="887" ht="17.25" customHeight="1" x14ac:dyDescent="0.15"/>
    <row r="888" ht="17.25" customHeight="1" x14ac:dyDescent="0.15"/>
    <row r="889" ht="17.25" customHeight="1" x14ac:dyDescent="0.15"/>
    <row r="890" ht="17.25" customHeight="1" x14ac:dyDescent="0.15"/>
    <row r="891" ht="17.25" customHeight="1" x14ac:dyDescent="0.15"/>
    <row r="892" ht="17.25" customHeight="1" x14ac:dyDescent="0.15"/>
    <row r="893" ht="17.25" customHeight="1" x14ac:dyDescent="0.15"/>
    <row r="894" ht="17.25" customHeight="1" x14ac:dyDescent="0.15"/>
    <row r="895" ht="17.25" customHeight="1" x14ac:dyDescent="0.15"/>
    <row r="896" ht="17.25" customHeight="1" x14ac:dyDescent="0.15"/>
    <row r="897" ht="17.25" customHeight="1" x14ac:dyDescent="0.15"/>
    <row r="898" ht="17.25" customHeight="1" x14ac:dyDescent="0.15"/>
    <row r="899" ht="17.25" customHeight="1" x14ac:dyDescent="0.15"/>
    <row r="900" ht="17.25" customHeight="1" x14ac:dyDescent="0.15"/>
    <row r="901" ht="17.25" customHeight="1" x14ac:dyDescent="0.15"/>
    <row r="902" ht="17.25" customHeight="1" x14ac:dyDescent="0.15"/>
    <row r="903" ht="17.25" customHeight="1" x14ac:dyDescent="0.15"/>
    <row r="904" ht="17.25" customHeight="1" x14ac:dyDescent="0.15"/>
    <row r="905" ht="17.25" customHeight="1" x14ac:dyDescent="0.15"/>
    <row r="906" ht="17.25" customHeight="1" x14ac:dyDescent="0.15"/>
    <row r="907" ht="17.25" customHeight="1" x14ac:dyDescent="0.15"/>
    <row r="908" ht="17.25" customHeight="1" x14ac:dyDescent="0.15"/>
    <row r="909" ht="17.25" customHeight="1" x14ac:dyDescent="0.15"/>
    <row r="910" ht="17.25" customHeight="1" x14ac:dyDescent="0.15"/>
    <row r="911" ht="17.25" customHeight="1" x14ac:dyDescent="0.15"/>
    <row r="912" ht="17.25" customHeight="1" x14ac:dyDescent="0.15"/>
    <row r="913" ht="17.25" customHeight="1" x14ac:dyDescent="0.15"/>
    <row r="914" ht="17.25" customHeight="1" x14ac:dyDescent="0.15"/>
    <row r="915" ht="17.25" customHeight="1" x14ac:dyDescent="0.15"/>
    <row r="916" ht="17.25" customHeight="1" x14ac:dyDescent="0.15"/>
    <row r="917" ht="17.25" customHeight="1" x14ac:dyDescent="0.15"/>
    <row r="918" ht="17.25" customHeight="1" x14ac:dyDescent="0.15"/>
    <row r="919" ht="17.25" customHeight="1" x14ac:dyDescent="0.15"/>
    <row r="920" ht="17.25" customHeight="1" x14ac:dyDescent="0.15"/>
    <row r="921" ht="17.25" customHeight="1" x14ac:dyDescent="0.15"/>
    <row r="922" ht="17.25" customHeight="1" x14ac:dyDescent="0.15"/>
    <row r="923" ht="17.25" customHeight="1" x14ac:dyDescent="0.15"/>
    <row r="924" ht="17.25" customHeight="1" x14ac:dyDescent="0.15"/>
    <row r="925" ht="17.25" customHeight="1" x14ac:dyDescent="0.15"/>
    <row r="926" ht="17.25" customHeight="1" x14ac:dyDescent="0.15"/>
    <row r="927" ht="17.25" customHeight="1" x14ac:dyDescent="0.15"/>
    <row r="928" ht="17.25" customHeight="1" x14ac:dyDescent="0.15"/>
    <row r="929" ht="17.25" customHeight="1" x14ac:dyDescent="0.15"/>
    <row r="930" ht="17.25" customHeight="1" x14ac:dyDescent="0.15"/>
    <row r="931" ht="17.25" customHeight="1" x14ac:dyDescent="0.15"/>
    <row r="932" ht="17.25" customHeight="1" x14ac:dyDescent="0.15"/>
    <row r="933" ht="17.25" customHeight="1" x14ac:dyDescent="0.15"/>
    <row r="934" ht="17.25" customHeight="1" x14ac:dyDescent="0.15"/>
    <row r="935" ht="17.25" customHeight="1" x14ac:dyDescent="0.15"/>
    <row r="936" ht="17.25" customHeight="1" x14ac:dyDescent="0.15"/>
    <row r="937" ht="17.25" customHeight="1" x14ac:dyDescent="0.15"/>
    <row r="938" ht="17.25" customHeight="1" x14ac:dyDescent="0.15"/>
    <row r="939" ht="17.25" customHeight="1" x14ac:dyDescent="0.15"/>
    <row r="940" ht="17.25" customHeight="1" x14ac:dyDescent="0.15"/>
    <row r="941" ht="17.25" customHeight="1" x14ac:dyDescent="0.15"/>
    <row r="942" ht="17.25" customHeight="1" x14ac:dyDescent="0.15"/>
    <row r="943" ht="17.25" customHeight="1" x14ac:dyDescent="0.15"/>
    <row r="944" ht="17.25" customHeight="1" x14ac:dyDescent="0.15"/>
    <row r="945" ht="17.25" customHeight="1" x14ac:dyDescent="0.15"/>
    <row r="946" ht="17.25" customHeight="1" x14ac:dyDescent="0.15"/>
    <row r="947" ht="17.25" customHeight="1" x14ac:dyDescent="0.15"/>
    <row r="948" ht="17.25" customHeight="1" x14ac:dyDescent="0.15"/>
    <row r="949" ht="17.25" customHeight="1" x14ac:dyDescent="0.15"/>
    <row r="950" ht="17.25" customHeight="1" x14ac:dyDescent="0.15"/>
    <row r="951" ht="17.25" customHeight="1" x14ac:dyDescent="0.15"/>
    <row r="952" ht="17.25" customHeight="1" x14ac:dyDescent="0.15"/>
    <row r="953" ht="17.25" customHeight="1" x14ac:dyDescent="0.15"/>
    <row r="954" ht="17.25" customHeight="1" x14ac:dyDescent="0.15"/>
    <row r="955" ht="17.25" customHeight="1" x14ac:dyDescent="0.15"/>
    <row r="956" ht="17.25" customHeight="1" x14ac:dyDescent="0.15"/>
    <row r="957" ht="17.25" customHeight="1" x14ac:dyDescent="0.15"/>
    <row r="958" ht="17.25" customHeight="1" x14ac:dyDescent="0.15"/>
    <row r="959" ht="17.25" customHeight="1" x14ac:dyDescent="0.15"/>
    <row r="960" ht="17.25" customHeight="1" x14ac:dyDescent="0.15"/>
    <row r="961" ht="17.25" customHeight="1" x14ac:dyDescent="0.15"/>
    <row r="962" ht="17.25" customHeight="1" x14ac:dyDescent="0.15"/>
    <row r="963" ht="17.25" customHeight="1" x14ac:dyDescent="0.15"/>
    <row r="964" ht="17.25" customHeight="1" x14ac:dyDescent="0.15"/>
    <row r="965" ht="17.25" customHeight="1" x14ac:dyDescent="0.15"/>
    <row r="966" ht="17.25" customHeight="1" x14ac:dyDescent="0.15"/>
    <row r="967" ht="17.25" customHeight="1" x14ac:dyDescent="0.15"/>
    <row r="968" ht="17.25" customHeight="1" x14ac:dyDescent="0.15"/>
    <row r="969" ht="17.25" customHeight="1" x14ac:dyDescent="0.15"/>
    <row r="970" ht="17.25" customHeight="1" x14ac:dyDescent="0.15"/>
    <row r="971" ht="17.25" customHeight="1" x14ac:dyDescent="0.15"/>
    <row r="972" ht="17.25" customHeight="1" x14ac:dyDescent="0.15"/>
    <row r="973" ht="17.25" customHeight="1" x14ac:dyDescent="0.15"/>
    <row r="974" ht="17.25" customHeight="1" x14ac:dyDescent="0.15"/>
    <row r="975" ht="17.25" customHeight="1" x14ac:dyDescent="0.15"/>
    <row r="976" ht="17.25" customHeight="1" x14ac:dyDescent="0.15"/>
    <row r="977" ht="17.25" customHeight="1" x14ac:dyDescent="0.15"/>
    <row r="978" ht="17.25" customHeight="1" x14ac:dyDescent="0.15"/>
    <row r="979" ht="17.25" customHeight="1" x14ac:dyDescent="0.15"/>
    <row r="980" ht="17.25" customHeight="1" x14ac:dyDescent="0.15"/>
    <row r="981" ht="17.25" customHeight="1" x14ac:dyDescent="0.15"/>
    <row r="982" ht="17.25" customHeight="1" x14ac:dyDescent="0.15"/>
    <row r="983" ht="17.25" customHeight="1" x14ac:dyDescent="0.15"/>
    <row r="984" ht="17.25" customHeight="1" x14ac:dyDescent="0.15"/>
    <row r="985" ht="17.25" customHeight="1" x14ac:dyDescent="0.15"/>
    <row r="986" ht="17.25" customHeight="1" x14ac:dyDescent="0.15"/>
    <row r="987" ht="17.25" customHeight="1" x14ac:dyDescent="0.15"/>
    <row r="988" ht="17.25" customHeight="1" x14ac:dyDescent="0.15"/>
    <row r="989" ht="17.25" customHeight="1" x14ac:dyDescent="0.15"/>
    <row r="990" ht="17.25" customHeight="1" x14ac:dyDescent="0.15"/>
    <row r="991" ht="17.25" customHeight="1" x14ac:dyDescent="0.15"/>
    <row r="992" ht="17.25" customHeight="1" x14ac:dyDescent="0.15"/>
    <row r="993" ht="17.25" customHeight="1" x14ac:dyDescent="0.15"/>
    <row r="994" ht="17.25" customHeight="1" x14ac:dyDescent="0.15"/>
    <row r="995" ht="17.25" customHeight="1" x14ac:dyDescent="0.15"/>
    <row r="996" ht="17.25" customHeight="1" x14ac:dyDescent="0.15"/>
    <row r="997" ht="17.25" customHeight="1" x14ac:dyDescent="0.15"/>
    <row r="998" ht="17.25" customHeight="1" x14ac:dyDescent="0.15"/>
    <row r="999" ht="17.25" customHeight="1" x14ac:dyDescent="0.15"/>
    <row r="1000" ht="17.25" customHeight="1" x14ac:dyDescent="0.15"/>
    <row r="1001" ht="17.25" customHeight="1" x14ac:dyDescent="0.15"/>
    <row r="1002" ht="17.25" customHeight="1" x14ac:dyDescent="0.15"/>
    <row r="1003" ht="17.25" customHeight="1" x14ac:dyDescent="0.15"/>
    <row r="1004" ht="17.25" customHeight="1" x14ac:dyDescent="0.15"/>
    <row r="1005" ht="17.25" customHeight="1" x14ac:dyDescent="0.15"/>
    <row r="1006" ht="17.25" customHeight="1" x14ac:dyDescent="0.15"/>
    <row r="1007" ht="17.25" customHeight="1" x14ac:dyDescent="0.15"/>
    <row r="1008" ht="17.25" customHeight="1" x14ac:dyDescent="0.15"/>
    <row r="1009" ht="17.25" customHeight="1" x14ac:dyDescent="0.15"/>
    <row r="1010" ht="17.25" customHeight="1" x14ac:dyDescent="0.15"/>
    <row r="1011" ht="17.25" customHeight="1" x14ac:dyDescent="0.15"/>
    <row r="1012" ht="17.25" customHeight="1" x14ac:dyDescent="0.15"/>
    <row r="1013" ht="17.25" customHeight="1" x14ac:dyDescent="0.15"/>
    <row r="1014" ht="17.25" customHeight="1" x14ac:dyDescent="0.15"/>
    <row r="1015" ht="17.25" customHeight="1" x14ac:dyDescent="0.15"/>
    <row r="1016" ht="17.25" customHeight="1" x14ac:dyDescent="0.15"/>
    <row r="1017" ht="17.25" customHeight="1" x14ac:dyDescent="0.15"/>
    <row r="1018" ht="17.25" customHeight="1" x14ac:dyDescent="0.15"/>
    <row r="1019" ht="17.25" customHeight="1" x14ac:dyDescent="0.15"/>
    <row r="1020" ht="17.25" customHeight="1" x14ac:dyDescent="0.15"/>
    <row r="1021" ht="17.25" customHeight="1" x14ac:dyDescent="0.15"/>
    <row r="1022" ht="17.25" customHeight="1" x14ac:dyDescent="0.15"/>
    <row r="1023" ht="17.25" customHeight="1" x14ac:dyDescent="0.15"/>
    <row r="1024" ht="17.25" customHeight="1" x14ac:dyDescent="0.15"/>
    <row r="1025" ht="17.25" customHeight="1" x14ac:dyDescent="0.15"/>
    <row r="1026" ht="17.25" customHeight="1" x14ac:dyDescent="0.15"/>
    <row r="1027" ht="17.25" customHeight="1" x14ac:dyDescent="0.15"/>
    <row r="1028" ht="17.25" customHeight="1" x14ac:dyDescent="0.15"/>
    <row r="1029" ht="17.25" customHeight="1" x14ac:dyDescent="0.15"/>
    <row r="1030" ht="17.25" customHeight="1" x14ac:dyDescent="0.15"/>
    <row r="1031" ht="17.25" customHeight="1" x14ac:dyDescent="0.15"/>
    <row r="1032" ht="17.25" customHeight="1" x14ac:dyDescent="0.15"/>
    <row r="1033" ht="17.25" customHeight="1" x14ac:dyDescent="0.15"/>
    <row r="1034" ht="17.25" customHeight="1" x14ac:dyDescent="0.15"/>
    <row r="1035" ht="17.25" customHeight="1" x14ac:dyDescent="0.15"/>
    <row r="1036" ht="17.25" customHeight="1" x14ac:dyDescent="0.15"/>
    <row r="1037" ht="17.25" customHeight="1" x14ac:dyDescent="0.15"/>
    <row r="1038" ht="17.25" customHeight="1" x14ac:dyDescent="0.15"/>
    <row r="1039" ht="17.25" customHeight="1" x14ac:dyDescent="0.15"/>
    <row r="1040" ht="17.25" customHeight="1" x14ac:dyDescent="0.15"/>
    <row r="1041" ht="17.25" customHeight="1" x14ac:dyDescent="0.15"/>
    <row r="1042" ht="17.25" customHeight="1" x14ac:dyDescent="0.15"/>
    <row r="1043" ht="17.25" customHeight="1" x14ac:dyDescent="0.15"/>
    <row r="1044" ht="17.25" customHeight="1" x14ac:dyDescent="0.15"/>
    <row r="1045" ht="17.25" customHeight="1" x14ac:dyDescent="0.15"/>
    <row r="1046" ht="17.25" customHeight="1" x14ac:dyDescent="0.15"/>
    <row r="1047" ht="17.25" customHeight="1" x14ac:dyDescent="0.15"/>
    <row r="1048" ht="17.25" customHeight="1" x14ac:dyDescent="0.15"/>
    <row r="1049" ht="17.25" customHeight="1" x14ac:dyDescent="0.15"/>
    <row r="1050" ht="17.25" customHeight="1" x14ac:dyDescent="0.15"/>
    <row r="1051" ht="17.25" customHeight="1" x14ac:dyDescent="0.15"/>
    <row r="1052" ht="17.25" customHeight="1" x14ac:dyDescent="0.15"/>
    <row r="1053" ht="17.25" customHeight="1" x14ac:dyDescent="0.15"/>
    <row r="1054" ht="17.25" customHeight="1" x14ac:dyDescent="0.15"/>
    <row r="1055" ht="17.25" customHeight="1" x14ac:dyDescent="0.15"/>
    <row r="1056" ht="17.25" customHeight="1" x14ac:dyDescent="0.15"/>
    <row r="1057" ht="17.25" customHeight="1" x14ac:dyDescent="0.15"/>
    <row r="1058" ht="17.25" customHeight="1" x14ac:dyDescent="0.15"/>
    <row r="1059" ht="17.25" customHeight="1" x14ac:dyDescent="0.15"/>
    <row r="1060" ht="17.25" customHeight="1" x14ac:dyDescent="0.15"/>
    <row r="1061" ht="17.25" customHeight="1" x14ac:dyDescent="0.15"/>
    <row r="1062" ht="9.75" customHeight="1" x14ac:dyDescent="0.15"/>
    <row r="1063" ht="9.75" customHeight="1" x14ac:dyDescent="0.15"/>
    <row r="1064" ht="9.75" customHeight="1" x14ac:dyDescent="0.15"/>
    <row r="1065" ht="9.75" customHeight="1" x14ac:dyDescent="0.15"/>
    <row r="1066" ht="9.75" customHeight="1" x14ac:dyDescent="0.15"/>
    <row r="1067" ht="9.75" customHeight="1" x14ac:dyDescent="0.15"/>
    <row r="1068" ht="9.75" customHeight="1" x14ac:dyDescent="0.15"/>
    <row r="1069" ht="9.75" customHeight="1" x14ac:dyDescent="0.15"/>
    <row r="1070" ht="9.75" customHeight="1" x14ac:dyDescent="0.15"/>
    <row r="1071" ht="9.75" customHeight="1" x14ac:dyDescent="0.15"/>
    <row r="1072" ht="9.75" customHeight="1" x14ac:dyDescent="0.15"/>
    <row r="1073" ht="9.75" customHeight="1" x14ac:dyDescent="0.15"/>
    <row r="1074" ht="9.75" customHeight="1" x14ac:dyDescent="0.15"/>
    <row r="1075" ht="9.75" customHeight="1" x14ac:dyDescent="0.15"/>
    <row r="1076" ht="9.75" customHeight="1" x14ac:dyDescent="0.15"/>
    <row r="1077" ht="9.75" customHeight="1" x14ac:dyDescent="0.15"/>
    <row r="1078" ht="9.75" customHeight="1" x14ac:dyDescent="0.15"/>
    <row r="1079" ht="9.75" customHeight="1" x14ac:dyDescent="0.15"/>
    <row r="1080" ht="9.75" customHeight="1" x14ac:dyDescent="0.15"/>
    <row r="1081" ht="9.75" customHeight="1" x14ac:dyDescent="0.15"/>
    <row r="1082" ht="9.75" customHeight="1" x14ac:dyDescent="0.15"/>
    <row r="1083" ht="9.75" customHeight="1" x14ac:dyDescent="0.15"/>
    <row r="1084" ht="9.75" customHeight="1" x14ac:dyDescent="0.15"/>
    <row r="1085" ht="9.75" customHeight="1" x14ac:dyDescent="0.15"/>
    <row r="1086" ht="9.75" customHeight="1" x14ac:dyDescent="0.15"/>
    <row r="1087" ht="9.75" customHeight="1" x14ac:dyDescent="0.15"/>
    <row r="1088" ht="9.75" customHeight="1" x14ac:dyDescent="0.15"/>
    <row r="1089" ht="9.75" customHeight="1" x14ac:dyDescent="0.15"/>
    <row r="1090" ht="9.75" customHeight="1" x14ac:dyDescent="0.15"/>
    <row r="1091" ht="9.75" customHeight="1" x14ac:dyDescent="0.15"/>
    <row r="1092" ht="9.75" customHeight="1" x14ac:dyDescent="0.15"/>
    <row r="1093" ht="9.75" customHeight="1" x14ac:dyDescent="0.15"/>
    <row r="1094" ht="9.75" customHeight="1" x14ac:dyDescent="0.15"/>
    <row r="1095" ht="9.75" customHeight="1" x14ac:dyDescent="0.15"/>
    <row r="1096" ht="9.75" customHeight="1" x14ac:dyDescent="0.15"/>
    <row r="1097" ht="9.75" customHeight="1" x14ac:dyDescent="0.15"/>
    <row r="1098" ht="9.75" customHeight="1" x14ac:dyDescent="0.15"/>
    <row r="1099" ht="9.75" customHeight="1" x14ac:dyDescent="0.15"/>
    <row r="1100" ht="9.75" customHeight="1" x14ac:dyDescent="0.15"/>
    <row r="1101" ht="9.75" customHeight="1" x14ac:dyDescent="0.15"/>
    <row r="1102" ht="9.75" customHeight="1" x14ac:dyDescent="0.15"/>
    <row r="1103" ht="9.75" customHeight="1" x14ac:dyDescent="0.15"/>
    <row r="1104" ht="9.75" customHeight="1" x14ac:dyDescent="0.15"/>
    <row r="1105" ht="9.75" customHeight="1" x14ac:dyDescent="0.15"/>
    <row r="1106" ht="9.75" customHeight="1" x14ac:dyDescent="0.15"/>
    <row r="1107" ht="9.75" customHeight="1" x14ac:dyDescent="0.15"/>
    <row r="1108" ht="9.75" customHeight="1" x14ac:dyDescent="0.15"/>
    <row r="1109" ht="9.75" customHeight="1" x14ac:dyDescent="0.15"/>
    <row r="1110" ht="9.75" customHeight="1" x14ac:dyDescent="0.15"/>
    <row r="1111" ht="9.75" customHeight="1" x14ac:dyDescent="0.15"/>
    <row r="1112" ht="9.75" customHeight="1" x14ac:dyDescent="0.15"/>
    <row r="1113" ht="9.75" customHeight="1" x14ac:dyDescent="0.15"/>
    <row r="1114" ht="9.75" customHeight="1" x14ac:dyDescent="0.15"/>
    <row r="1115" ht="9.75" customHeight="1" x14ac:dyDescent="0.15"/>
    <row r="1116" ht="9.75" customHeight="1" x14ac:dyDescent="0.15"/>
    <row r="1117" ht="9.75" customHeight="1" x14ac:dyDescent="0.15"/>
    <row r="1118" ht="9.75" customHeight="1" x14ac:dyDescent="0.15"/>
    <row r="1119" ht="9.75" customHeight="1" x14ac:dyDescent="0.15"/>
    <row r="1120" ht="9.75" customHeight="1" x14ac:dyDescent="0.15"/>
    <row r="1121" ht="9.75" customHeight="1" x14ac:dyDescent="0.15"/>
    <row r="1122" ht="9.75" customHeight="1" x14ac:dyDescent="0.15"/>
    <row r="1123" ht="9.75" customHeight="1" x14ac:dyDescent="0.15"/>
    <row r="1124" ht="9.75" customHeight="1" x14ac:dyDescent="0.15"/>
    <row r="1125" ht="9.75" customHeight="1" x14ac:dyDescent="0.15"/>
    <row r="1126" ht="9.75" customHeight="1" x14ac:dyDescent="0.15"/>
    <row r="1127" ht="9.75" customHeight="1" x14ac:dyDescent="0.15"/>
    <row r="1128" ht="9.75" customHeight="1" x14ac:dyDescent="0.15"/>
    <row r="1129" ht="9.75" customHeight="1" x14ac:dyDescent="0.15"/>
    <row r="1130" ht="9.75" customHeight="1" x14ac:dyDescent="0.15"/>
    <row r="1131" ht="9.75" customHeight="1" x14ac:dyDescent="0.15"/>
    <row r="1132" ht="9.75" customHeight="1" x14ac:dyDescent="0.15"/>
    <row r="1133" ht="9.75" customHeight="1" x14ac:dyDescent="0.15"/>
    <row r="1134" ht="9.75" customHeight="1" x14ac:dyDescent="0.15"/>
    <row r="1135" ht="9.75" customHeight="1" x14ac:dyDescent="0.15"/>
    <row r="1136" ht="9.75" customHeight="1" x14ac:dyDescent="0.15"/>
    <row r="1137" ht="9.75" customHeight="1" x14ac:dyDescent="0.15"/>
    <row r="1138" ht="9.75" customHeight="1" x14ac:dyDescent="0.15"/>
    <row r="1139" ht="9.75" customHeight="1" x14ac:dyDescent="0.15"/>
    <row r="1140" ht="9.75" customHeight="1" x14ac:dyDescent="0.15"/>
    <row r="1141" ht="9.75" customHeight="1" x14ac:dyDescent="0.15"/>
    <row r="1142" ht="9.75" customHeight="1" x14ac:dyDescent="0.15"/>
    <row r="1143" ht="9.75" customHeight="1" x14ac:dyDescent="0.15"/>
    <row r="1144" ht="9.75" customHeight="1" x14ac:dyDescent="0.15"/>
    <row r="1145" ht="9.75" customHeight="1" x14ac:dyDescent="0.15"/>
    <row r="1146" ht="9.75" customHeight="1" x14ac:dyDescent="0.15"/>
    <row r="1147" ht="9.75" customHeight="1" x14ac:dyDescent="0.15"/>
    <row r="1148" ht="9.75" customHeight="1" x14ac:dyDescent="0.15"/>
    <row r="1149" ht="9.75" customHeight="1" x14ac:dyDescent="0.15"/>
    <row r="1150" ht="9.75" customHeight="1" x14ac:dyDescent="0.15"/>
    <row r="1151" ht="9.75" customHeight="1" x14ac:dyDescent="0.15"/>
    <row r="1152" ht="9.75" customHeight="1" x14ac:dyDescent="0.15"/>
    <row r="1153" ht="9.75" customHeight="1" x14ac:dyDescent="0.15"/>
    <row r="1154" ht="9.75" customHeight="1" x14ac:dyDescent="0.15"/>
    <row r="1155" ht="9.75" customHeight="1" x14ac:dyDescent="0.15"/>
    <row r="1156" ht="9.75" customHeight="1" x14ac:dyDescent="0.15"/>
    <row r="1157" ht="9.75" customHeight="1" x14ac:dyDescent="0.15"/>
    <row r="1158" ht="9.75" customHeight="1" x14ac:dyDescent="0.15"/>
    <row r="1159" ht="9.75" customHeight="1" x14ac:dyDescent="0.15"/>
    <row r="1160" ht="9.75" customHeight="1" x14ac:dyDescent="0.15"/>
    <row r="1161" ht="9.75" customHeight="1" x14ac:dyDescent="0.15"/>
    <row r="1162" ht="9.75" customHeight="1" x14ac:dyDescent="0.15"/>
    <row r="1163" ht="9.75" customHeight="1" x14ac:dyDescent="0.15"/>
    <row r="1164" ht="9.75" customHeight="1" x14ac:dyDescent="0.15"/>
    <row r="1165" ht="9.75" customHeight="1" x14ac:dyDescent="0.15"/>
    <row r="1166" ht="9.75" customHeight="1" x14ac:dyDescent="0.15"/>
    <row r="1167" ht="9.75" customHeight="1" x14ac:dyDescent="0.15"/>
    <row r="1168" ht="9.75" customHeight="1" x14ac:dyDescent="0.15"/>
    <row r="1169" ht="9.75" customHeight="1" x14ac:dyDescent="0.15"/>
    <row r="1170" ht="9.75" customHeight="1" x14ac:dyDescent="0.15"/>
    <row r="1171" ht="9.75" customHeight="1" x14ac:dyDescent="0.15"/>
    <row r="1172" ht="9.75" customHeight="1" x14ac:dyDescent="0.15"/>
    <row r="1173" ht="9.75" customHeight="1" x14ac:dyDescent="0.15"/>
    <row r="1174" ht="9.75" customHeight="1" x14ac:dyDescent="0.15"/>
    <row r="1175" ht="9.75" customHeight="1" x14ac:dyDescent="0.15"/>
    <row r="1176" ht="9.75" customHeight="1" x14ac:dyDescent="0.15"/>
    <row r="1177" ht="9.75" customHeight="1" x14ac:dyDescent="0.15"/>
    <row r="1178" ht="9.75" customHeight="1" x14ac:dyDescent="0.15"/>
    <row r="1179" ht="9.75" customHeight="1" x14ac:dyDescent="0.15"/>
    <row r="1180" ht="9.75" customHeight="1" x14ac:dyDescent="0.15"/>
    <row r="1181" ht="9.75" customHeight="1" x14ac:dyDescent="0.15"/>
    <row r="1182" ht="9.75" customHeight="1" x14ac:dyDescent="0.15"/>
    <row r="1183" ht="9.75" customHeight="1" x14ac:dyDescent="0.15"/>
    <row r="1184" ht="9.75" customHeight="1" x14ac:dyDescent="0.15"/>
    <row r="1185" ht="9.75" customHeight="1" x14ac:dyDescent="0.15"/>
    <row r="1186" ht="9.75" customHeight="1" x14ac:dyDescent="0.15"/>
    <row r="1187" ht="9.75" customHeight="1" x14ac:dyDescent="0.15"/>
    <row r="1188" ht="9.75" customHeight="1" x14ac:dyDescent="0.15"/>
    <row r="1189" ht="9.75" customHeight="1" x14ac:dyDescent="0.15"/>
    <row r="1190" ht="9.75" customHeight="1" x14ac:dyDescent="0.15"/>
    <row r="1191" ht="9.75" customHeight="1" x14ac:dyDescent="0.15"/>
    <row r="1192" ht="9.75" customHeight="1" x14ac:dyDescent="0.15"/>
    <row r="1193" ht="9.75" customHeight="1" x14ac:dyDescent="0.15"/>
    <row r="1194" ht="9.75" customHeight="1" x14ac:dyDescent="0.15"/>
    <row r="1195" ht="9.75" customHeight="1" x14ac:dyDescent="0.15"/>
    <row r="1196" ht="9.75" customHeight="1" x14ac:dyDescent="0.15"/>
    <row r="1197" ht="9.75" customHeight="1" x14ac:dyDescent="0.15"/>
    <row r="1198" ht="9.75" customHeight="1" x14ac:dyDescent="0.15"/>
    <row r="1199" ht="9.75" customHeight="1" x14ac:dyDescent="0.15"/>
    <row r="1200" ht="9.75" customHeight="1" x14ac:dyDescent="0.15"/>
    <row r="1201" ht="9.75" customHeight="1" x14ac:dyDescent="0.15"/>
    <row r="1202" ht="9.75" customHeight="1" x14ac:dyDescent="0.15"/>
    <row r="1203" ht="9.75" customHeight="1" x14ac:dyDescent="0.15"/>
    <row r="1204" ht="9.75" customHeight="1" x14ac:dyDescent="0.15"/>
    <row r="1205" ht="9.75" customHeight="1" x14ac:dyDescent="0.15"/>
    <row r="1206" ht="9.75" customHeight="1" x14ac:dyDescent="0.15"/>
    <row r="1207" ht="9.75" customHeight="1" x14ac:dyDescent="0.15"/>
    <row r="1208" ht="9.75" customHeight="1" x14ac:dyDescent="0.15"/>
    <row r="1209" ht="9.75" customHeight="1" x14ac:dyDescent="0.15"/>
    <row r="1210" ht="9.75" customHeight="1" x14ac:dyDescent="0.15"/>
    <row r="1211" ht="9.75" customHeight="1" x14ac:dyDescent="0.15"/>
    <row r="1212" ht="9.75" customHeight="1" x14ac:dyDescent="0.15"/>
    <row r="1213" ht="9.75" customHeight="1" x14ac:dyDescent="0.15"/>
    <row r="1214" ht="9.75" customHeight="1" x14ac:dyDescent="0.15"/>
    <row r="1215" ht="9.75" customHeight="1" x14ac:dyDescent="0.15"/>
    <row r="1216" ht="9.75" customHeight="1" x14ac:dyDescent="0.15"/>
    <row r="1217" ht="9.75" customHeight="1" x14ac:dyDescent="0.15"/>
    <row r="1218" ht="9.75" customHeight="1" x14ac:dyDescent="0.15"/>
    <row r="1219" ht="9.75" customHeight="1" x14ac:dyDescent="0.15"/>
    <row r="1220" ht="9.75" customHeight="1" x14ac:dyDescent="0.15"/>
    <row r="1221" ht="9.75" customHeight="1" x14ac:dyDescent="0.15"/>
    <row r="1222" ht="9.75" customHeight="1" x14ac:dyDescent="0.15"/>
    <row r="1223" ht="9.75" customHeight="1" x14ac:dyDescent="0.15"/>
    <row r="1224" ht="9.75" customHeight="1" x14ac:dyDescent="0.15"/>
    <row r="1225" ht="9.75" customHeight="1" x14ac:dyDescent="0.15"/>
    <row r="1226" ht="9.75" customHeight="1" x14ac:dyDescent="0.15"/>
    <row r="1227" ht="9.75" customHeight="1" x14ac:dyDescent="0.15"/>
    <row r="1228" ht="9.75" customHeight="1" x14ac:dyDescent="0.15"/>
    <row r="1229" ht="9.75" customHeight="1" x14ac:dyDescent="0.15"/>
    <row r="1230" ht="9.75" customHeight="1" x14ac:dyDescent="0.15"/>
    <row r="1231" ht="9.75" customHeight="1" x14ac:dyDescent="0.15"/>
    <row r="1232" ht="9.75" customHeight="1" x14ac:dyDescent="0.15"/>
    <row r="1233" ht="9.75" customHeight="1" x14ac:dyDescent="0.15"/>
  </sheetData>
  <sheetProtection password="C69B" sheet="1" objects="1" scenarios="1"/>
  <mergeCells count="40">
    <mergeCell ref="C26:I26"/>
    <mergeCell ref="K4:P4"/>
    <mergeCell ref="B1:C1"/>
    <mergeCell ref="C2:D2"/>
    <mergeCell ref="E4:G4"/>
    <mergeCell ref="C22:D22"/>
    <mergeCell ref="C5:D5"/>
    <mergeCell ref="C6:C7"/>
    <mergeCell ref="H11:J11"/>
    <mergeCell ref="H9:J9"/>
    <mergeCell ref="N16:N17"/>
    <mergeCell ref="O16:O17"/>
    <mergeCell ref="O10:O11"/>
    <mergeCell ref="E10:E11"/>
    <mergeCell ref="F10:F11"/>
    <mergeCell ref="M16:M17"/>
    <mergeCell ref="K16:L16"/>
    <mergeCell ref="I16:I17"/>
    <mergeCell ref="J16:J17"/>
    <mergeCell ref="K9:L9"/>
    <mergeCell ref="C16:D16"/>
    <mergeCell ref="E16:E17"/>
    <mergeCell ref="H16:H17"/>
    <mergeCell ref="F16:G16"/>
    <mergeCell ref="I29:Q29"/>
    <mergeCell ref="C34:R39"/>
    <mergeCell ref="P16:Q17"/>
    <mergeCell ref="C10:C11"/>
    <mergeCell ref="D10:D11"/>
    <mergeCell ref="G10:G11"/>
    <mergeCell ref="H10:I10"/>
    <mergeCell ref="P10:P11"/>
    <mergeCell ref="C19:D19"/>
    <mergeCell ref="E19:G19"/>
    <mergeCell ref="H19:Q19"/>
    <mergeCell ref="F17:G17"/>
    <mergeCell ref="C17:D17"/>
    <mergeCell ref="H12:L13"/>
    <mergeCell ref="K10:L11"/>
    <mergeCell ref="K17:L17"/>
  </mergeCells>
  <phoneticPr fontId="2"/>
  <dataValidations count="2">
    <dataValidation type="list" showInputMessage="1" showErrorMessage="1" sqref="J10">
      <formula1>$V$5:$AG$5</formula1>
    </dataValidation>
    <dataValidation type="list" allowBlank="1" showInputMessage="1" showErrorMessage="1" sqref="H4">
      <formula1>$E$5:$P$5</formula1>
    </dataValidation>
  </dataValidations>
  <pageMargins left="0.39370078740157483" right="0.19685039370078736" top="0.39370078740157483" bottom="0.35433070866141736" header="0.31496062992125984" footer="0.35433070866141736"/>
  <pageSetup paperSize="9" scale="7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AG1240"/>
  <sheetViews>
    <sheetView view="pageBreakPreview" zoomScaleNormal="115" zoomScaleSheetLayoutView="100" workbookViewId="0">
      <selection activeCell="P10" sqref="P10"/>
    </sheetView>
  </sheetViews>
  <sheetFormatPr defaultColWidth="1.625" defaultRowHeight="13.5" x14ac:dyDescent="0.15"/>
  <cols>
    <col min="1" max="2" width="2.125" style="27" customWidth="1"/>
    <col min="3" max="3" width="10" style="27" customWidth="1"/>
    <col min="4" max="4" width="14.625" style="27" customWidth="1"/>
    <col min="5" max="6" width="7.375" style="27" customWidth="1"/>
    <col min="7" max="17" width="6.625" style="27" customWidth="1"/>
    <col min="18" max="20" width="2.125" style="27" customWidth="1"/>
    <col min="21" max="21" width="15.25" style="1" bestFit="1" customWidth="1"/>
    <col min="22" max="23" width="13.75" style="1" bestFit="1" customWidth="1"/>
    <col min="24" max="25" width="6.375" style="1" customWidth="1"/>
    <col min="26" max="26" width="5" style="1" bestFit="1" customWidth="1"/>
    <col min="27" max="28" width="6.375" style="1" customWidth="1"/>
    <col min="29" max="29" width="6.375" style="1" bestFit="1" customWidth="1"/>
    <col min="30" max="32" width="6.375" style="1" customWidth="1"/>
    <col min="33" max="73" width="2.125" style="27" customWidth="1"/>
    <col min="74" max="16384" width="1.625" style="27"/>
  </cols>
  <sheetData>
    <row r="1" spans="1:33" ht="18" customHeight="1" x14ac:dyDescent="0.15">
      <c r="A1" s="1"/>
      <c r="B1" s="927" t="s">
        <v>161</v>
      </c>
      <c r="C1" s="927"/>
      <c r="D1" s="1"/>
    </row>
    <row r="2" spans="1:33" ht="15" customHeight="1" x14ac:dyDescent="0.15">
      <c r="A2" s="1"/>
      <c r="B2" s="2"/>
      <c r="C2" s="928" t="s">
        <v>165</v>
      </c>
      <c r="D2" s="928"/>
      <c r="E2" s="46" t="s">
        <v>166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U2" s="27"/>
      <c r="AG2" s="1"/>
    </row>
    <row r="3" spans="1:33" ht="15" customHeight="1" x14ac:dyDescent="0.15">
      <c r="B3" s="28"/>
      <c r="C3" s="46"/>
      <c r="D3" s="46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</row>
    <row r="4" spans="1:33" s="28" customFormat="1" ht="18" customHeight="1" x14ac:dyDescent="0.15">
      <c r="C4" s="1039" t="s">
        <v>159</v>
      </c>
      <c r="D4" s="1039"/>
      <c r="E4" s="1039"/>
      <c r="F4" s="1039"/>
      <c r="G4" s="1039"/>
      <c r="H4" s="1039"/>
      <c r="I4" s="1039"/>
      <c r="J4" s="1039"/>
      <c r="K4" s="1039"/>
      <c r="L4" s="1039"/>
      <c r="M4" s="1039"/>
      <c r="N4" s="1039"/>
      <c r="O4" s="1039"/>
      <c r="P4" s="1039"/>
      <c r="Q4" s="1039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3" s="28" customFormat="1" ht="18" customHeight="1" x14ac:dyDescent="0.15">
      <c r="C5" s="1039"/>
      <c r="D5" s="1039"/>
      <c r="E5" s="1039"/>
      <c r="F5" s="1039"/>
      <c r="G5" s="1039"/>
      <c r="H5" s="1039"/>
      <c r="I5" s="1039"/>
      <c r="J5" s="1039"/>
      <c r="K5" s="1039"/>
      <c r="L5" s="1039"/>
      <c r="M5" s="1039"/>
      <c r="N5" s="1039"/>
      <c r="O5" s="1039"/>
      <c r="P5" s="1039"/>
      <c r="Q5" s="1039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3" s="28" customFormat="1" ht="18" customHeight="1" x14ac:dyDescent="0.15">
      <c r="C6" s="1039"/>
      <c r="D6" s="1039"/>
      <c r="E6" s="1039"/>
      <c r="F6" s="1039"/>
      <c r="G6" s="1039"/>
      <c r="H6" s="1039"/>
      <c r="I6" s="1039"/>
      <c r="J6" s="1039"/>
      <c r="K6" s="1039"/>
      <c r="L6" s="1039"/>
      <c r="M6" s="1039"/>
      <c r="N6" s="1039"/>
      <c r="O6" s="1039"/>
      <c r="P6" s="1039"/>
      <c r="Q6" s="1039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3" s="28" customFormat="1" ht="18" customHeight="1" x14ac:dyDescent="0.15">
      <c r="C7" s="1039"/>
      <c r="D7" s="1039"/>
      <c r="E7" s="1039"/>
      <c r="F7" s="1039"/>
      <c r="G7" s="1039"/>
      <c r="H7" s="1039"/>
      <c r="I7" s="1039"/>
      <c r="J7" s="1039"/>
      <c r="K7" s="1039"/>
      <c r="L7" s="1039"/>
      <c r="M7" s="1039"/>
      <c r="N7" s="1039"/>
      <c r="O7" s="1039"/>
      <c r="P7" s="1039"/>
      <c r="Q7" s="1039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3" s="28" customFormat="1" ht="18" customHeight="1" x14ac:dyDescent="0.15">
      <c r="C8" s="1039"/>
      <c r="D8" s="1039"/>
      <c r="E8" s="1039"/>
      <c r="F8" s="1039"/>
      <c r="G8" s="1039"/>
      <c r="H8" s="1039"/>
      <c r="I8" s="1039"/>
      <c r="J8" s="1039"/>
      <c r="K8" s="1039"/>
      <c r="L8" s="1039"/>
      <c r="M8" s="1039"/>
      <c r="N8" s="1039"/>
      <c r="O8" s="1039"/>
      <c r="P8" s="1039"/>
      <c r="Q8" s="1039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3" s="28" customFormat="1" ht="9" customHeight="1" x14ac:dyDescent="0.15"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3" ht="18" customHeight="1" x14ac:dyDescent="0.15">
      <c r="B10" s="28"/>
      <c r="C10" s="28"/>
      <c r="D10" s="28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2" t="s">
        <v>18</v>
      </c>
      <c r="P10" s="78"/>
      <c r="Q10" s="73"/>
    </row>
    <row r="11" spans="1:33" ht="18" customHeight="1" x14ac:dyDescent="0.15">
      <c r="B11" s="28"/>
      <c r="C11" s="29" t="s">
        <v>17</v>
      </c>
      <c r="D11" s="28"/>
      <c r="E11" s="28"/>
      <c r="F11" s="28"/>
      <c r="G11" s="28"/>
      <c r="H11" s="28"/>
      <c r="I11" s="28"/>
      <c r="J11" s="28"/>
      <c r="K11" s="926" t="s">
        <v>242</v>
      </c>
      <c r="L11" s="926"/>
      <c r="M11" s="926"/>
      <c r="N11" s="926"/>
      <c r="O11" s="926"/>
      <c r="P11" s="926"/>
      <c r="Q11" s="28"/>
      <c r="U11" s="77">
        <v>1</v>
      </c>
      <c r="V11" s="77">
        <v>2</v>
      </c>
      <c r="W11" s="77">
        <v>3</v>
      </c>
      <c r="X11" s="77">
        <v>4</v>
      </c>
      <c r="Y11" s="77">
        <v>5</v>
      </c>
      <c r="Z11" s="77">
        <v>6</v>
      </c>
      <c r="AA11" s="77">
        <v>7</v>
      </c>
      <c r="AB11" s="77">
        <v>8</v>
      </c>
      <c r="AC11" s="77">
        <v>9</v>
      </c>
      <c r="AD11" s="77">
        <v>10</v>
      </c>
      <c r="AE11" s="77">
        <v>11</v>
      </c>
      <c r="AF11" s="77">
        <v>12</v>
      </c>
    </row>
    <row r="12" spans="1:33" ht="30" customHeight="1" x14ac:dyDescent="0.15">
      <c r="B12" s="28"/>
      <c r="C12" s="975" t="s">
        <v>11</v>
      </c>
      <c r="D12" s="976"/>
      <c r="E12" s="85">
        <f t="shared" ref="E12:O12" si="0">IF(F12-1=0,12,F12-1)</f>
        <v>-11</v>
      </c>
      <c r="F12" s="66">
        <f t="shared" si="0"/>
        <v>-10</v>
      </c>
      <c r="G12" s="66">
        <f t="shared" si="0"/>
        <v>-9</v>
      </c>
      <c r="H12" s="66">
        <f t="shared" si="0"/>
        <v>-8</v>
      </c>
      <c r="I12" s="66">
        <f t="shared" si="0"/>
        <v>-7</v>
      </c>
      <c r="J12" s="66">
        <f t="shared" si="0"/>
        <v>-6</v>
      </c>
      <c r="K12" s="66">
        <f t="shared" si="0"/>
        <v>-5</v>
      </c>
      <c r="L12" s="66">
        <f t="shared" si="0"/>
        <v>-4</v>
      </c>
      <c r="M12" s="66">
        <f t="shared" si="0"/>
        <v>-3</v>
      </c>
      <c r="N12" s="66">
        <f t="shared" si="0"/>
        <v>-2</v>
      </c>
      <c r="O12" s="66">
        <f t="shared" si="0"/>
        <v>-1</v>
      </c>
      <c r="P12" s="65">
        <f>P10</f>
        <v>0</v>
      </c>
      <c r="Q12" s="44" t="s">
        <v>16</v>
      </c>
      <c r="U12" s="91">
        <f>E12</f>
        <v>-11</v>
      </c>
      <c r="V12" s="91">
        <f t="shared" ref="V12:AD12" si="1">F12</f>
        <v>-10</v>
      </c>
      <c r="W12" s="91">
        <f t="shared" si="1"/>
        <v>-9</v>
      </c>
      <c r="X12" s="91">
        <f t="shared" si="1"/>
        <v>-8</v>
      </c>
      <c r="Y12" s="91">
        <f t="shared" si="1"/>
        <v>-7</v>
      </c>
      <c r="Z12" s="91">
        <f t="shared" si="1"/>
        <v>-6</v>
      </c>
      <c r="AA12" s="91">
        <f t="shared" si="1"/>
        <v>-5</v>
      </c>
      <c r="AB12" s="91">
        <f t="shared" si="1"/>
        <v>-4</v>
      </c>
      <c r="AC12" s="91">
        <f t="shared" si="1"/>
        <v>-3</v>
      </c>
      <c r="AD12" s="91">
        <f t="shared" si="1"/>
        <v>-2</v>
      </c>
      <c r="AE12" s="91"/>
      <c r="AF12" s="91"/>
    </row>
    <row r="13" spans="1:33" s="37" customFormat="1" ht="30" customHeight="1" x14ac:dyDescent="0.15">
      <c r="B13" s="41"/>
      <c r="C13" s="977" t="s">
        <v>15</v>
      </c>
      <c r="D13" s="216" t="s">
        <v>50</v>
      </c>
      <c r="E13" s="86"/>
      <c r="F13" s="72"/>
      <c r="G13" s="72"/>
      <c r="H13" s="22"/>
      <c r="I13" s="22"/>
      <c r="J13" s="22"/>
      <c r="K13" s="22"/>
      <c r="L13" s="22"/>
      <c r="M13" s="22"/>
      <c r="N13" s="22"/>
      <c r="O13" s="22"/>
      <c r="P13" s="21"/>
      <c r="Q13" s="43">
        <f>SUM(E13:P13)</f>
        <v>0</v>
      </c>
      <c r="U13" s="93">
        <f>SUM(E13:G13)</f>
        <v>0</v>
      </c>
      <c r="V13" s="93">
        <f t="shared" ref="V13:AD13" si="2">SUM(F13:H13)</f>
        <v>0</v>
      </c>
      <c r="W13" s="93">
        <f t="shared" si="2"/>
        <v>0</v>
      </c>
      <c r="X13" s="93">
        <f t="shared" si="2"/>
        <v>0</v>
      </c>
      <c r="Y13" s="93">
        <f t="shared" si="2"/>
        <v>0</v>
      </c>
      <c r="Z13" s="93">
        <f t="shared" si="2"/>
        <v>0</v>
      </c>
      <c r="AA13" s="93">
        <f t="shared" si="2"/>
        <v>0</v>
      </c>
      <c r="AB13" s="93">
        <f t="shared" si="2"/>
        <v>0</v>
      </c>
      <c r="AC13" s="93">
        <f t="shared" si="2"/>
        <v>0</v>
      </c>
      <c r="AD13" s="93">
        <f t="shared" si="2"/>
        <v>0</v>
      </c>
      <c r="AE13" s="93"/>
      <c r="AF13" s="93"/>
    </row>
    <row r="14" spans="1:33" s="37" customFormat="1" ht="30" customHeight="1" x14ac:dyDescent="0.15">
      <c r="B14" s="41"/>
      <c r="C14" s="978"/>
      <c r="D14" s="214" t="s">
        <v>49</v>
      </c>
      <c r="E14" s="87"/>
      <c r="F14" s="71"/>
      <c r="G14" s="71"/>
      <c r="H14" s="20"/>
      <c r="I14" s="20"/>
      <c r="J14" s="20"/>
      <c r="K14" s="20"/>
      <c r="L14" s="20"/>
      <c r="M14" s="20"/>
      <c r="N14" s="20"/>
      <c r="O14" s="20"/>
      <c r="P14" s="19"/>
      <c r="Q14" s="42">
        <f>SUM(E14:P14)</f>
        <v>0</v>
      </c>
      <c r="U14" s="93">
        <f>SUM(E14:G14)</f>
        <v>0</v>
      </c>
      <c r="V14" s="93">
        <f t="shared" ref="V14" si="3">SUM(F14:H14)</f>
        <v>0</v>
      </c>
      <c r="W14" s="93">
        <f t="shared" ref="W14" si="4">SUM(G14:I14)</f>
        <v>0</v>
      </c>
      <c r="X14" s="93">
        <f t="shared" ref="X14" si="5">SUM(H14:J14)</f>
        <v>0</v>
      </c>
      <c r="Y14" s="93">
        <f t="shared" ref="Y14" si="6">SUM(I14:K14)</f>
        <v>0</v>
      </c>
      <c r="Z14" s="93">
        <f t="shared" ref="Z14" si="7">SUM(J14:L14)</f>
        <v>0</v>
      </c>
      <c r="AA14" s="93">
        <f t="shared" ref="AA14" si="8">SUM(K14:M14)</f>
        <v>0</v>
      </c>
      <c r="AB14" s="93">
        <f t="shared" ref="AB14" si="9">SUM(L14:N14)</f>
        <v>0</v>
      </c>
      <c r="AC14" s="93">
        <f t="shared" ref="AC14" si="10">SUM(M14:O14)</f>
        <v>0</v>
      </c>
      <c r="AD14" s="93">
        <f t="shared" ref="AD14" si="11">SUM(N14:P14)</f>
        <v>0</v>
      </c>
      <c r="AE14" s="1"/>
      <c r="AF14" s="1"/>
    </row>
    <row r="15" spans="1:33" s="28" customFormat="1" ht="18" customHeight="1" x14ac:dyDescent="0.15"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3" s="28" customFormat="1" ht="18" customHeight="1" x14ac:dyDescent="0.15">
      <c r="C16" s="29" t="s">
        <v>31</v>
      </c>
      <c r="E16" s="29" t="s">
        <v>48</v>
      </c>
      <c r="F16" s="57"/>
      <c r="G16" s="57"/>
      <c r="H16" s="57"/>
      <c r="I16" s="78"/>
      <c r="J16" s="29" t="s">
        <v>56</v>
      </c>
      <c r="K16" s="94">
        <f>IF(I16+2&gt;=13,I16-10,I16+2)</f>
        <v>2</v>
      </c>
      <c r="L16" s="29" t="s">
        <v>57</v>
      </c>
      <c r="M16" s="29" t="s">
        <v>47</v>
      </c>
      <c r="U16" s="223">
        <f>EOMONTH(DATE(IF(K16&gt;P10,2020,2021),K16,1),0)</f>
        <v>43890</v>
      </c>
      <c r="V16" s="223">
        <f ca="1">IF(W16=EOMONTH(W16,0),W16+1,W16)</f>
        <v>43959</v>
      </c>
      <c r="W16" s="224">
        <f ca="1">TODAY()</f>
        <v>43959</v>
      </c>
      <c r="X16" s="1"/>
      <c r="Y16" s="1"/>
      <c r="AA16" s="1"/>
      <c r="AB16" s="1"/>
      <c r="AD16" s="1"/>
      <c r="AE16" s="1"/>
      <c r="AF16" s="1"/>
    </row>
    <row r="17" spans="3:32" s="28" customFormat="1" ht="9" customHeight="1" x14ac:dyDescent="0.15">
      <c r="C17" s="29"/>
      <c r="F17" s="55"/>
      <c r="G17" s="55"/>
      <c r="H17" s="55"/>
      <c r="I17" s="55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3:32" s="28" customFormat="1" ht="18" customHeight="1" x14ac:dyDescent="0.15">
      <c r="C18" s="1037" t="s">
        <v>45</v>
      </c>
      <c r="D18" s="991" t="e">
        <f>HLOOKUP(I16,U12:AD13,2,0)</f>
        <v>#N/A</v>
      </c>
      <c r="E18" s="993" t="s">
        <v>4</v>
      </c>
      <c r="F18" s="994">
        <v>0.5</v>
      </c>
      <c r="G18" s="953" t="s">
        <v>60</v>
      </c>
      <c r="H18" s="1033" t="s">
        <v>44</v>
      </c>
      <c r="I18" s="1034"/>
      <c r="J18" s="1040" t="e">
        <f>HLOOKUP(I16,U12:AD14,3,0)</f>
        <v>#N/A</v>
      </c>
      <c r="K18" s="1041"/>
      <c r="L18" s="53"/>
      <c r="M18" s="53"/>
      <c r="N18" s="995" t="s">
        <v>46</v>
      </c>
      <c r="O18" s="997" t="e">
        <f ca="1">IF(AND(D18*F18&gt;=J18,U16&lt;V16),"〇","×")</f>
        <v>#N/A</v>
      </c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3:32" s="28" customFormat="1" ht="18" customHeight="1" x14ac:dyDescent="0.15">
      <c r="C19" s="1038"/>
      <c r="D19" s="992"/>
      <c r="E19" s="993"/>
      <c r="F19" s="994"/>
      <c r="G19" s="953"/>
      <c r="H19" s="1035"/>
      <c r="I19" s="1036"/>
      <c r="J19" s="1042"/>
      <c r="K19" s="1043"/>
      <c r="L19" s="50"/>
      <c r="M19" s="50"/>
      <c r="N19" s="996"/>
      <c r="O19" s="998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3:32" s="28" customFormat="1" ht="12.75" customHeight="1" x14ac:dyDescent="0.15">
      <c r="C20" s="50"/>
      <c r="D20" s="50"/>
      <c r="P20" s="47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3:32" s="28" customFormat="1" ht="18" customHeight="1" x14ac:dyDescent="0.15">
      <c r="C21" s="1037" t="s">
        <v>45</v>
      </c>
      <c r="D21" s="997" t="e">
        <f>D18</f>
        <v>#N/A</v>
      </c>
      <c r="E21" s="953" t="s">
        <v>60</v>
      </c>
      <c r="F21" s="1033" t="s">
        <v>44</v>
      </c>
      <c r="G21" s="1034"/>
      <c r="H21" s="985">
        <f>Q13</f>
        <v>0</v>
      </c>
      <c r="I21" s="986"/>
      <c r="J21" s="993" t="s">
        <v>20</v>
      </c>
      <c r="K21" s="994">
        <v>0.5</v>
      </c>
      <c r="L21" s="68"/>
      <c r="M21" s="68"/>
      <c r="N21" s="995" t="s">
        <v>43</v>
      </c>
      <c r="O21" s="997" t="e">
        <f>IF(D21&gt;=H21*K21,"〇","×")</f>
        <v>#N/A</v>
      </c>
      <c r="P21" s="47"/>
      <c r="Q21" s="47"/>
      <c r="U21" s="2"/>
      <c r="V21" s="2"/>
    </row>
    <row r="22" spans="3:32" s="28" customFormat="1" ht="18" customHeight="1" x14ac:dyDescent="0.15">
      <c r="C22" s="1038"/>
      <c r="D22" s="998"/>
      <c r="E22" s="953"/>
      <c r="F22" s="1035"/>
      <c r="G22" s="1036"/>
      <c r="H22" s="987"/>
      <c r="I22" s="988"/>
      <c r="J22" s="993"/>
      <c r="K22" s="994"/>
      <c r="L22" s="68"/>
      <c r="M22" s="68"/>
      <c r="N22" s="996"/>
      <c r="O22" s="998"/>
      <c r="P22" s="47"/>
      <c r="Q22" s="47"/>
      <c r="U22" s="2"/>
      <c r="V22" s="2"/>
    </row>
    <row r="23" spans="3:32" s="28" customFormat="1" ht="7.5" customHeight="1" x14ac:dyDescent="0.15">
      <c r="C23" s="70"/>
      <c r="D23" s="49"/>
      <c r="E23" s="49"/>
      <c r="F23" s="69"/>
      <c r="G23" s="69"/>
      <c r="H23" s="69"/>
      <c r="I23" s="69"/>
      <c r="J23" s="49"/>
      <c r="K23" s="51"/>
      <c r="L23" s="68"/>
      <c r="M23" s="68"/>
      <c r="N23" s="49"/>
      <c r="O23" s="49"/>
      <c r="P23" s="47"/>
      <c r="Q23" s="47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3:32" s="28" customFormat="1" ht="18" customHeight="1" x14ac:dyDescent="0.15">
      <c r="C24" s="48"/>
      <c r="D24" s="30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3:32" s="28" customFormat="1" ht="18" customHeight="1" x14ac:dyDescent="0.15">
      <c r="C25" s="29" t="s">
        <v>8</v>
      </c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3:32" s="28" customFormat="1" ht="18" customHeight="1" x14ac:dyDescent="0.15">
      <c r="C26" s="951" t="s">
        <v>42</v>
      </c>
      <c r="D26" s="952"/>
      <c r="E26" s="953" t="s">
        <v>21</v>
      </c>
      <c r="F26" s="951" t="s">
        <v>41</v>
      </c>
      <c r="G26" s="966"/>
      <c r="H26" s="966"/>
      <c r="I26" s="967"/>
      <c r="J26" s="953" t="s">
        <v>19</v>
      </c>
      <c r="K26" s="954" t="e">
        <f>C27-F27</f>
        <v>#N/A</v>
      </c>
      <c r="L26" s="955"/>
      <c r="M26" s="956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 s="28" customFormat="1" ht="18" customHeight="1" x14ac:dyDescent="0.15">
      <c r="C27" s="960" t="e">
        <f>D18</f>
        <v>#N/A</v>
      </c>
      <c r="D27" s="961"/>
      <c r="E27" s="953"/>
      <c r="F27" s="962" t="e">
        <f>J18</f>
        <v>#N/A</v>
      </c>
      <c r="G27" s="963"/>
      <c r="H27" s="963"/>
      <c r="I27" s="964"/>
      <c r="J27" s="953"/>
      <c r="K27" s="957"/>
      <c r="L27" s="958"/>
      <c r="M27" s="959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 s="28" customFormat="1" ht="18" customHeight="1" x14ac:dyDescent="0.15"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3:32" s="28" customFormat="1" ht="25.5" customHeight="1" x14ac:dyDescent="0.15">
      <c r="C29" s="946" t="s">
        <v>2</v>
      </c>
      <c r="D29" s="947"/>
      <c r="E29" s="948" t="e">
        <f>ROUNDDOWN(MIN(200,K26),-1)</f>
        <v>#N/A</v>
      </c>
      <c r="F29" s="949"/>
      <c r="G29" s="950"/>
      <c r="H29" s="944" t="s">
        <v>1</v>
      </c>
      <c r="I29" s="945"/>
      <c r="J29" s="945"/>
      <c r="K29" s="945"/>
      <c r="L29" s="945"/>
      <c r="M29" s="945"/>
      <c r="N29" s="945"/>
      <c r="O29" s="945"/>
      <c r="P29" s="945"/>
      <c r="Q29" s="945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3:32" s="28" customFormat="1" ht="18" customHeight="1" thickBot="1" x14ac:dyDescent="0.2"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3:32" s="2" customFormat="1" ht="36" customHeight="1" x14ac:dyDescent="0.15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3:32" s="2" customFormat="1" ht="18" customHeight="1" x14ac:dyDescent="0.15">
      <c r="C32" s="899" t="s">
        <v>0</v>
      </c>
      <c r="D32" s="899"/>
    </row>
    <row r="33" spans="1:18" s="2" customFormat="1" ht="31.5" customHeight="1" x14ac:dyDescent="0.15">
      <c r="C33" s="5"/>
      <c r="D33" s="5"/>
      <c r="N33" s="5"/>
      <c r="O33" s="5"/>
      <c r="P33" s="5"/>
      <c r="Q33" s="5"/>
    </row>
    <row r="34" spans="1:18" s="2" customFormat="1" ht="24.95" customHeight="1" x14ac:dyDescent="0.15">
      <c r="C34" s="2" t="s">
        <v>61</v>
      </c>
      <c r="N34" s="5"/>
      <c r="O34" s="5"/>
      <c r="P34" s="5"/>
      <c r="Q34" s="5"/>
    </row>
    <row r="35" spans="1:18" s="2" customFormat="1" ht="24.95" customHeight="1" x14ac:dyDescent="0.15">
      <c r="N35" s="5"/>
      <c r="O35" s="5"/>
      <c r="P35" s="5"/>
      <c r="Q35" s="5"/>
    </row>
    <row r="36" spans="1:18" s="2" customFormat="1" ht="24.95" customHeight="1" x14ac:dyDescent="0.15">
      <c r="C36" s="925" t="s">
        <v>158</v>
      </c>
      <c r="D36" s="925"/>
      <c r="E36" s="925"/>
      <c r="F36" s="925"/>
      <c r="G36" s="925"/>
      <c r="H36" s="925"/>
      <c r="I36" s="925"/>
      <c r="N36" s="5"/>
      <c r="O36" s="5"/>
      <c r="P36" s="5"/>
      <c r="Q36" s="5"/>
    </row>
    <row r="37" spans="1:18" s="2" customFormat="1" ht="24.95" customHeight="1" x14ac:dyDescent="0.15">
      <c r="N37" s="5"/>
      <c r="O37" s="5"/>
      <c r="P37" s="5"/>
      <c r="Q37" s="5"/>
    </row>
    <row r="38" spans="1:18" s="2" customFormat="1" ht="24.95" customHeight="1" x14ac:dyDescent="0.15">
      <c r="C38" s="3"/>
      <c r="D38" s="5"/>
      <c r="N38" s="5"/>
      <c r="O38" s="5"/>
      <c r="P38" s="5"/>
      <c r="Q38" s="5"/>
    </row>
    <row r="39" spans="1:18" s="2" customFormat="1" ht="24.95" customHeight="1" x14ac:dyDescent="0.15">
      <c r="D39" s="95"/>
      <c r="E39" s="95"/>
      <c r="F39" s="95"/>
      <c r="G39" s="95"/>
      <c r="H39" s="95"/>
      <c r="I39" s="898" t="s">
        <v>63</v>
      </c>
      <c r="J39" s="898"/>
      <c r="K39" s="898"/>
      <c r="L39" s="898"/>
      <c r="M39" s="898"/>
      <c r="N39" s="898"/>
      <c r="O39" s="898"/>
      <c r="P39" s="898"/>
      <c r="Q39" s="898"/>
    </row>
    <row r="40" spans="1:18" s="2" customFormat="1" ht="24.95" customHeight="1" x14ac:dyDescent="0.15">
      <c r="D40" s="95"/>
      <c r="E40" s="95"/>
      <c r="F40" s="95"/>
      <c r="G40" s="95"/>
      <c r="H40" s="95"/>
      <c r="I40" s="95"/>
      <c r="J40" s="99"/>
      <c r="K40" s="99"/>
      <c r="L40" s="99"/>
      <c r="M40" s="99"/>
      <c r="N40" s="99"/>
      <c r="O40" s="99"/>
      <c r="P40" s="99"/>
      <c r="Q40" s="99"/>
    </row>
    <row r="41" spans="1:18" s="2" customFormat="1" ht="24.95" customHeight="1" x14ac:dyDescent="0.15">
      <c r="D41" s="95"/>
      <c r="E41" s="95"/>
      <c r="F41" s="95"/>
      <c r="G41" s="95"/>
      <c r="H41" s="95"/>
      <c r="I41" s="95"/>
      <c r="J41" s="99"/>
      <c r="K41" s="99"/>
      <c r="L41" s="99"/>
      <c r="M41" s="99"/>
      <c r="N41" s="99"/>
      <c r="O41" s="99"/>
      <c r="P41" s="99"/>
      <c r="Q41" s="99"/>
    </row>
    <row r="42" spans="1:18" s="2" customFormat="1" ht="24.95" customHeight="1" x14ac:dyDescent="0.15">
      <c r="D42" s="95"/>
      <c r="E42" s="95"/>
      <c r="F42" s="95"/>
      <c r="G42" s="95"/>
      <c r="H42" s="95"/>
      <c r="I42" s="95"/>
      <c r="J42" s="99"/>
      <c r="K42" s="99"/>
      <c r="L42" s="99"/>
      <c r="M42" s="99"/>
      <c r="N42" s="99"/>
      <c r="O42" s="99"/>
      <c r="P42" s="99"/>
      <c r="Q42" s="99"/>
    </row>
    <row r="43" spans="1:18" s="2" customFormat="1" ht="24.95" customHeight="1" x14ac:dyDescent="0.15">
      <c r="C43" s="96"/>
      <c r="D43" s="97"/>
      <c r="E43" s="97"/>
      <c r="F43" s="97"/>
      <c r="G43" s="97"/>
      <c r="H43" s="97"/>
      <c r="I43" s="97"/>
      <c r="J43" s="97"/>
      <c r="K43" s="5"/>
      <c r="L43" s="5"/>
      <c r="M43" s="5"/>
      <c r="N43" s="5"/>
    </row>
    <row r="44" spans="1:18" s="2" customFormat="1" ht="24.95" customHeight="1" x14ac:dyDescent="0.15">
      <c r="A44" s="4"/>
      <c r="B44" s="98"/>
      <c r="C44" s="897" t="s">
        <v>62</v>
      </c>
      <c r="D44" s="897"/>
      <c r="E44" s="897"/>
      <c r="F44" s="897"/>
      <c r="G44" s="897"/>
      <c r="H44" s="897"/>
      <c r="I44" s="897"/>
      <c r="J44" s="897"/>
      <c r="K44" s="897"/>
      <c r="L44" s="897"/>
      <c r="M44" s="897"/>
      <c r="N44" s="897"/>
      <c r="O44" s="897"/>
      <c r="P44" s="897"/>
      <c r="Q44" s="897"/>
      <c r="R44" s="897"/>
    </row>
    <row r="45" spans="1:18" s="2" customFormat="1" ht="24.95" customHeight="1" x14ac:dyDescent="0.15">
      <c r="C45" s="897"/>
      <c r="D45" s="897"/>
      <c r="E45" s="897"/>
      <c r="F45" s="897"/>
      <c r="G45" s="897"/>
      <c r="H45" s="897"/>
      <c r="I45" s="897"/>
      <c r="J45" s="897"/>
      <c r="K45" s="897"/>
      <c r="L45" s="897"/>
      <c r="M45" s="897"/>
      <c r="N45" s="897"/>
      <c r="O45" s="897"/>
      <c r="P45" s="897"/>
      <c r="Q45" s="897"/>
      <c r="R45" s="897"/>
    </row>
    <row r="46" spans="1:18" s="2" customFormat="1" ht="24.95" customHeight="1" x14ac:dyDescent="0.15">
      <c r="C46" s="897"/>
      <c r="D46" s="897"/>
      <c r="E46" s="897"/>
      <c r="F46" s="897"/>
      <c r="G46" s="897"/>
      <c r="H46" s="897"/>
      <c r="I46" s="897"/>
      <c r="J46" s="897"/>
      <c r="K46" s="897"/>
      <c r="L46" s="897"/>
      <c r="M46" s="897"/>
      <c r="N46" s="897"/>
      <c r="O46" s="897"/>
      <c r="P46" s="897"/>
      <c r="Q46" s="897"/>
      <c r="R46" s="897"/>
    </row>
    <row r="47" spans="1:18" s="2" customFormat="1" ht="24.95" customHeight="1" x14ac:dyDescent="0.15">
      <c r="C47" s="897"/>
      <c r="D47" s="897"/>
      <c r="E47" s="897"/>
      <c r="F47" s="897"/>
      <c r="G47" s="897"/>
      <c r="H47" s="897"/>
      <c r="I47" s="897"/>
      <c r="J47" s="897"/>
      <c r="K47" s="897"/>
      <c r="L47" s="897"/>
      <c r="M47" s="897"/>
      <c r="N47" s="897"/>
      <c r="O47" s="897"/>
      <c r="P47" s="897"/>
      <c r="Q47" s="897"/>
      <c r="R47" s="897"/>
    </row>
    <row r="48" spans="1:18" s="2" customFormat="1" ht="24.95" customHeight="1" x14ac:dyDescent="0.15">
      <c r="C48" s="897"/>
      <c r="D48" s="897"/>
      <c r="E48" s="897"/>
      <c r="F48" s="897"/>
      <c r="G48" s="897"/>
      <c r="H48" s="897"/>
      <c r="I48" s="897"/>
      <c r="J48" s="897"/>
      <c r="K48" s="897"/>
      <c r="L48" s="897"/>
      <c r="M48" s="897"/>
      <c r="N48" s="897"/>
      <c r="O48" s="897"/>
      <c r="P48" s="897"/>
      <c r="Q48" s="897"/>
      <c r="R48" s="897"/>
    </row>
    <row r="49" spans="3:33" s="2" customFormat="1" ht="24.95" customHeight="1" x14ac:dyDescent="0.15">
      <c r="C49" s="897"/>
      <c r="D49" s="897"/>
      <c r="E49" s="897"/>
      <c r="F49" s="897"/>
      <c r="G49" s="897"/>
      <c r="H49" s="897"/>
      <c r="I49" s="897"/>
      <c r="J49" s="897"/>
      <c r="K49" s="897"/>
      <c r="L49" s="897"/>
      <c r="M49" s="897"/>
      <c r="N49" s="897"/>
      <c r="O49" s="897"/>
      <c r="P49" s="897"/>
      <c r="Q49" s="897"/>
      <c r="R49" s="897"/>
    </row>
    <row r="50" spans="3:33" s="2" customFormat="1" ht="24.95" customHeight="1" x14ac:dyDescent="0.15"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</row>
    <row r="51" spans="3:33" s="2" customFormat="1" ht="24.95" customHeight="1" x14ac:dyDescent="0.15"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</row>
    <row r="52" spans="3:33" s="28" customFormat="1" ht="18" customHeight="1" x14ac:dyDescent="0.15"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3:33" s="28" customFormat="1" ht="18" customHeight="1" x14ac:dyDescent="0.15"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3:33" s="28" customFormat="1" ht="18" customHeight="1" x14ac:dyDescent="0.15"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3:33" s="28" customFormat="1" ht="18" customHeight="1" x14ac:dyDescent="0.15"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3:33" s="28" customFormat="1" ht="18" customHeight="1" x14ac:dyDescent="0.15"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3:33" s="28" customFormat="1" ht="18" customHeight="1" x14ac:dyDescent="0.15"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3:33" s="28" customFormat="1" ht="18" customHeight="1" x14ac:dyDescent="0.15"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3:33" s="28" customFormat="1" ht="17.25" customHeight="1" x14ac:dyDescent="0.15"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3:33" s="28" customFormat="1" ht="17.25" customHeight="1" x14ac:dyDescent="0.15"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3:33" s="28" customFormat="1" ht="17.25" customHeight="1" x14ac:dyDescent="0.15"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3:33" s="28" customFormat="1" ht="17.25" customHeight="1" x14ac:dyDescent="0.15"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3:33" s="28" customFormat="1" ht="17.25" customHeight="1" x14ac:dyDescent="0.15"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3:33" s="28" customFormat="1" ht="17.25" customHeight="1" x14ac:dyDescent="0.15"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21:32" s="28" customFormat="1" ht="17.25" customHeight="1" x14ac:dyDescent="0.15"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21:32" s="28" customFormat="1" ht="17.25" customHeight="1" x14ac:dyDescent="0.15"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21:32" s="28" customFormat="1" ht="17.25" customHeight="1" x14ac:dyDescent="0.15"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21:32" s="28" customFormat="1" ht="17.25" customHeight="1" x14ac:dyDescent="0.15"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21:32" s="28" customFormat="1" ht="17.25" customHeight="1" x14ac:dyDescent="0.15"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21:32" s="28" customFormat="1" ht="17.25" customHeight="1" x14ac:dyDescent="0.15"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21:32" s="28" customFormat="1" ht="17.25" customHeight="1" x14ac:dyDescent="0.15"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21:32" s="28" customFormat="1" ht="17.25" customHeight="1" x14ac:dyDescent="0.15"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21:32" s="28" customFormat="1" ht="17.25" customHeight="1" x14ac:dyDescent="0.15"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21:32" s="28" customFormat="1" ht="17.25" customHeight="1" x14ac:dyDescent="0.15"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21:32" s="28" customFormat="1" ht="17.25" customHeight="1" x14ac:dyDescent="0.15"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21:32" s="28" customFormat="1" ht="17.25" customHeight="1" x14ac:dyDescent="0.15"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21:32" s="28" customFormat="1" ht="17.25" customHeight="1" x14ac:dyDescent="0.15"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21:32" s="28" customFormat="1" ht="17.25" customHeight="1" x14ac:dyDescent="0.15"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21:32" s="28" customFormat="1" ht="17.25" customHeight="1" x14ac:dyDescent="0.15"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21:32" s="28" customFormat="1" ht="17.25" customHeight="1" x14ac:dyDescent="0.15"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21:32" s="28" customFormat="1" ht="17.25" customHeight="1" x14ac:dyDescent="0.15"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21:32" s="28" customFormat="1" ht="17.25" customHeight="1" x14ac:dyDescent="0.15"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21:32" s="28" customFormat="1" ht="17.25" customHeight="1" x14ac:dyDescent="0.15"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21:32" s="28" customFormat="1" ht="17.25" customHeight="1" x14ac:dyDescent="0.15"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21:32" s="28" customFormat="1" ht="17.25" customHeight="1" x14ac:dyDescent="0.15"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21:32" s="28" customFormat="1" ht="17.25" customHeight="1" x14ac:dyDescent="0.15"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21:32" s="28" customFormat="1" ht="17.25" customHeight="1" x14ac:dyDescent="0.15"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21:32" s="28" customFormat="1" ht="17.25" customHeight="1" x14ac:dyDescent="0.15"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21:32" s="28" customFormat="1" ht="17.25" customHeight="1" x14ac:dyDescent="0.15"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21:32" s="28" customFormat="1" ht="17.25" customHeight="1" x14ac:dyDescent="0.15"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21:32" s="28" customFormat="1" ht="17.25" customHeight="1" x14ac:dyDescent="0.15"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21:32" s="28" customFormat="1" ht="17.25" customHeight="1" x14ac:dyDescent="0.15"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21:32" s="28" customFormat="1" ht="17.25" customHeight="1" x14ac:dyDescent="0.15"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21:32" s="28" customFormat="1" ht="17.25" customHeight="1" x14ac:dyDescent="0.15"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21:32" s="28" customFormat="1" ht="17.25" customHeight="1" x14ac:dyDescent="0.15"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21:32" s="28" customFormat="1" ht="17.25" customHeight="1" x14ac:dyDescent="0.15"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21:32" s="28" customFormat="1" ht="17.25" customHeight="1" x14ac:dyDescent="0.15"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21:32" s="28" customFormat="1" ht="17.25" customHeight="1" x14ac:dyDescent="0.15"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21:32" s="28" customFormat="1" ht="17.25" customHeight="1" x14ac:dyDescent="0.15"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21:32" s="28" customFormat="1" ht="17.25" customHeight="1" x14ac:dyDescent="0.15"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21:32" s="28" customFormat="1" ht="17.25" customHeight="1" x14ac:dyDescent="0.15"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21:32" s="28" customFormat="1" ht="17.25" customHeight="1" x14ac:dyDescent="0.15"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21:32" s="28" customFormat="1" ht="17.25" customHeight="1" x14ac:dyDescent="0.15"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21:32" s="28" customFormat="1" ht="17.25" customHeight="1" x14ac:dyDescent="0.15"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21:32" s="28" customFormat="1" ht="17.25" customHeight="1" x14ac:dyDescent="0.15"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21:32" s="28" customFormat="1" ht="17.25" customHeight="1" x14ac:dyDescent="0.15"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21:32" s="28" customFormat="1" ht="17.25" customHeight="1" x14ac:dyDescent="0.15"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21:32" s="28" customFormat="1" ht="17.25" customHeight="1" x14ac:dyDescent="0.15"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21:32" s="28" customFormat="1" ht="17.25" customHeight="1" x14ac:dyDescent="0.15"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21:32" s="28" customFormat="1" ht="17.25" customHeight="1" x14ac:dyDescent="0.15"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21:32" s="28" customFormat="1" ht="17.25" customHeight="1" x14ac:dyDescent="0.15"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21:32" s="28" customFormat="1" ht="17.25" customHeight="1" x14ac:dyDescent="0.15"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21:32" s="28" customFormat="1" ht="17.25" customHeight="1" x14ac:dyDescent="0.15"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21:32" s="28" customFormat="1" ht="17.25" customHeight="1" x14ac:dyDescent="0.15"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21:32" s="28" customFormat="1" ht="17.25" customHeight="1" x14ac:dyDescent="0.15"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21:32" s="28" customFormat="1" ht="17.25" customHeight="1" x14ac:dyDescent="0.15"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21:32" s="28" customFormat="1" ht="17.25" customHeight="1" x14ac:dyDescent="0.15"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21:32" s="28" customFormat="1" ht="17.25" customHeight="1" x14ac:dyDescent="0.15"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21:32" s="28" customFormat="1" ht="17.25" customHeight="1" x14ac:dyDescent="0.15"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21:32" s="28" customFormat="1" ht="17.25" customHeight="1" x14ac:dyDescent="0.15"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21:32" s="28" customFormat="1" ht="17.25" customHeight="1" x14ac:dyDescent="0.15"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21:32" s="28" customFormat="1" ht="17.25" customHeight="1" x14ac:dyDescent="0.15"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21:32" s="28" customFormat="1" ht="17.25" customHeight="1" x14ac:dyDescent="0.15"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21:32" s="28" customFormat="1" ht="17.25" customHeight="1" x14ac:dyDescent="0.15"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21:32" s="28" customFormat="1" ht="17.25" customHeight="1" x14ac:dyDescent="0.15"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21:32" s="28" customFormat="1" ht="17.25" customHeight="1" x14ac:dyDescent="0.15"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21:32" s="28" customFormat="1" ht="17.25" customHeight="1" x14ac:dyDescent="0.15"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21:32" s="28" customFormat="1" ht="17.25" customHeight="1" x14ac:dyDescent="0.15"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21:32" s="28" customFormat="1" ht="17.25" customHeight="1" x14ac:dyDescent="0.15"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21:32" s="28" customFormat="1" ht="17.25" customHeight="1" x14ac:dyDescent="0.15"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21:32" s="28" customFormat="1" ht="17.25" customHeight="1" x14ac:dyDescent="0.15"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21:32" s="28" customFormat="1" ht="17.25" customHeight="1" x14ac:dyDescent="0.15"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21:32" s="28" customFormat="1" ht="17.25" customHeight="1" x14ac:dyDescent="0.15"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21:32" s="28" customFormat="1" ht="17.25" customHeight="1" x14ac:dyDescent="0.15"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21:32" s="28" customFormat="1" ht="17.25" customHeight="1" x14ac:dyDescent="0.15"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21:32" s="28" customFormat="1" ht="17.25" customHeight="1" x14ac:dyDescent="0.15"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21:32" s="28" customFormat="1" ht="17.25" customHeight="1" x14ac:dyDescent="0.15"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21:32" s="28" customFormat="1" ht="17.25" customHeight="1" x14ac:dyDescent="0.15"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21:32" s="28" customFormat="1" ht="17.25" customHeight="1" x14ac:dyDescent="0.15"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21:32" s="28" customFormat="1" ht="17.25" customHeight="1" x14ac:dyDescent="0.15"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21:32" s="28" customFormat="1" ht="17.25" customHeight="1" x14ac:dyDescent="0.15"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21:32" s="28" customFormat="1" ht="17.25" customHeight="1" x14ac:dyDescent="0.15"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21:32" s="28" customFormat="1" ht="17.25" customHeight="1" x14ac:dyDescent="0.15"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21:32" s="28" customFormat="1" ht="17.25" customHeight="1" x14ac:dyDescent="0.15"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21:32" s="28" customFormat="1" ht="17.25" customHeight="1" x14ac:dyDescent="0.15"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21:32" s="28" customFormat="1" ht="17.25" customHeight="1" x14ac:dyDescent="0.15"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21:32" s="28" customFormat="1" ht="17.25" customHeight="1" x14ac:dyDescent="0.15"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21:32" s="28" customFormat="1" ht="17.25" customHeight="1" x14ac:dyDescent="0.15"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21:32" s="28" customFormat="1" ht="17.25" customHeight="1" x14ac:dyDescent="0.15"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21:32" s="28" customFormat="1" ht="17.25" customHeight="1" x14ac:dyDescent="0.15"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21:32" s="28" customFormat="1" ht="17.25" customHeight="1" x14ac:dyDescent="0.15"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21:32" s="28" customFormat="1" ht="17.25" customHeight="1" x14ac:dyDescent="0.15"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21:32" s="28" customFormat="1" ht="17.25" customHeight="1" x14ac:dyDescent="0.15"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21:32" s="28" customFormat="1" ht="17.25" customHeight="1" x14ac:dyDescent="0.15"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21:32" s="28" customFormat="1" ht="17.25" customHeight="1" x14ac:dyDescent="0.15"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21:32" s="28" customFormat="1" ht="17.25" customHeight="1" x14ac:dyDescent="0.15"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21:32" s="28" customFormat="1" ht="17.25" customHeight="1" x14ac:dyDescent="0.15"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21:32" s="28" customFormat="1" ht="17.25" customHeight="1" x14ac:dyDescent="0.15"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21:32" s="28" customFormat="1" ht="17.25" customHeight="1" x14ac:dyDescent="0.15"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21:32" s="28" customFormat="1" ht="17.25" customHeight="1" x14ac:dyDescent="0.15"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3:32" s="28" customFormat="1" ht="17.25" customHeight="1" x14ac:dyDescent="0.15"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3:32" s="28" customFormat="1" ht="17.25" customHeight="1" x14ac:dyDescent="0.15"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3:32" ht="17.25" customHeight="1" x14ac:dyDescent="0.15"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</row>
    <row r="164" spans="3:32" ht="17.25" customHeight="1" x14ac:dyDescent="0.15"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</row>
    <row r="165" spans="3:32" ht="17.25" customHeight="1" x14ac:dyDescent="0.15"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</row>
    <row r="166" spans="3:32" ht="17.25" customHeight="1" x14ac:dyDescent="0.15"/>
    <row r="167" spans="3:32" ht="17.25" customHeight="1" x14ac:dyDescent="0.15"/>
    <row r="168" spans="3:32" ht="17.25" customHeight="1" x14ac:dyDescent="0.15"/>
    <row r="169" spans="3:32" ht="17.25" customHeight="1" x14ac:dyDescent="0.15"/>
    <row r="170" spans="3:32" ht="17.25" customHeight="1" x14ac:dyDescent="0.15"/>
    <row r="171" spans="3:32" ht="17.25" customHeight="1" x14ac:dyDescent="0.15"/>
    <row r="172" spans="3:32" ht="17.25" customHeight="1" x14ac:dyDescent="0.15"/>
    <row r="173" spans="3:32" ht="17.25" customHeight="1" x14ac:dyDescent="0.15"/>
    <row r="174" spans="3:32" ht="17.25" customHeight="1" x14ac:dyDescent="0.15"/>
    <row r="175" spans="3:32" ht="17.25" customHeight="1" x14ac:dyDescent="0.15"/>
    <row r="176" spans="3:32" ht="17.25" customHeight="1" x14ac:dyDescent="0.15"/>
    <row r="177" ht="17.25" customHeight="1" x14ac:dyDescent="0.15"/>
    <row r="178" ht="17.25" customHeight="1" x14ac:dyDescent="0.15"/>
    <row r="179" ht="17.25" customHeight="1" x14ac:dyDescent="0.15"/>
    <row r="180" ht="17.25" customHeight="1" x14ac:dyDescent="0.15"/>
    <row r="181" ht="17.25" customHeight="1" x14ac:dyDescent="0.15"/>
    <row r="182" ht="17.25" customHeight="1" x14ac:dyDescent="0.15"/>
    <row r="183" ht="17.25" customHeight="1" x14ac:dyDescent="0.15"/>
    <row r="184" ht="17.25" customHeight="1" x14ac:dyDescent="0.15"/>
    <row r="185" ht="17.25" customHeight="1" x14ac:dyDescent="0.15"/>
    <row r="186" ht="17.25" customHeight="1" x14ac:dyDescent="0.15"/>
    <row r="187" ht="17.25" customHeight="1" x14ac:dyDescent="0.15"/>
    <row r="188" ht="17.25" customHeight="1" x14ac:dyDescent="0.15"/>
    <row r="189" ht="17.25" customHeight="1" x14ac:dyDescent="0.15"/>
    <row r="190" ht="17.25" customHeight="1" x14ac:dyDescent="0.15"/>
    <row r="191" ht="17.25" customHeight="1" x14ac:dyDescent="0.15"/>
    <row r="192" ht="17.25" customHeight="1" x14ac:dyDescent="0.15"/>
    <row r="193" ht="17.25" customHeight="1" x14ac:dyDescent="0.15"/>
    <row r="194" ht="17.25" customHeight="1" x14ac:dyDescent="0.15"/>
    <row r="195" ht="17.25" customHeight="1" x14ac:dyDescent="0.15"/>
    <row r="196" ht="17.25" customHeight="1" x14ac:dyDescent="0.15"/>
    <row r="197" ht="17.25" customHeight="1" x14ac:dyDescent="0.15"/>
    <row r="198" ht="17.25" customHeight="1" x14ac:dyDescent="0.15"/>
    <row r="199" ht="17.25" customHeight="1" x14ac:dyDescent="0.15"/>
    <row r="200" ht="17.25" customHeight="1" x14ac:dyDescent="0.15"/>
    <row r="201" ht="17.25" customHeight="1" x14ac:dyDescent="0.15"/>
    <row r="202" ht="17.25" customHeight="1" x14ac:dyDescent="0.15"/>
    <row r="203" ht="17.25" customHeight="1" x14ac:dyDescent="0.15"/>
    <row r="204" ht="17.25" customHeight="1" x14ac:dyDescent="0.15"/>
    <row r="205" ht="17.25" customHeight="1" x14ac:dyDescent="0.15"/>
    <row r="206" ht="17.25" customHeight="1" x14ac:dyDescent="0.15"/>
    <row r="207" ht="17.25" customHeight="1" x14ac:dyDescent="0.15"/>
    <row r="208" ht="17.25" customHeight="1" x14ac:dyDescent="0.15"/>
    <row r="209" ht="17.25" customHeight="1" x14ac:dyDescent="0.15"/>
    <row r="210" ht="17.25" customHeight="1" x14ac:dyDescent="0.15"/>
    <row r="211" ht="17.25" customHeight="1" x14ac:dyDescent="0.15"/>
    <row r="212" ht="17.25" customHeight="1" x14ac:dyDescent="0.15"/>
    <row r="213" ht="17.25" customHeight="1" x14ac:dyDescent="0.15"/>
    <row r="214" ht="17.25" customHeight="1" x14ac:dyDescent="0.15"/>
    <row r="215" ht="17.25" customHeight="1" x14ac:dyDescent="0.15"/>
    <row r="216" ht="17.25" customHeight="1" x14ac:dyDescent="0.15"/>
    <row r="217" ht="17.25" customHeight="1" x14ac:dyDescent="0.15"/>
    <row r="218" ht="17.25" customHeight="1" x14ac:dyDescent="0.15"/>
    <row r="219" ht="17.25" customHeight="1" x14ac:dyDescent="0.15"/>
    <row r="220" ht="17.25" customHeight="1" x14ac:dyDescent="0.15"/>
    <row r="221" ht="17.25" customHeight="1" x14ac:dyDescent="0.15"/>
    <row r="222" ht="17.25" customHeight="1" x14ac:dyDescent="0.15"/>
    <row r="223" ht="17.25" customHeight="1" x14ac:dyDescent="0.15"/>
    <row r="224" ht="17.25" customHeight="1" x14ac:dyDescent="0.15"/>
    <row r="225" ht="17.25" customHeight="1" x14ac:dyDescent="0.15"/>
    <row r="226" ht="17.25" customHeight="1" x14ac:dyDescent="0.15"/>
    <row r="227" ht="17.25" customHeight="1" x14ac:dyDescent="0.15"/>
    <row r="228" ht="17.25" customHeight="1" x14ac:dyDescent="0.15"/>
    <row r="229" ht="17.25" customHeight="1" x14ac:dyDescent="0.15"/>
    <row r="230" ht="17.25" customHeight="1" x14ac:dyDescent="0.15"/>
    <row r="231" ht="17.25" customHeight="1" x14ac:dyDescent="0.15"/>
    <row r="232" ht="17.25" customHeight="1" x14ac:dyDescent="0.15"/>
    <row r="233" ht="17.25" customHeight="1" x14ac:dyDescent="0.15"/>
    <row r="234" ht="17.25" customHeight="1" x14ac:dyDescent="0.15"/>
    <row r="235" ht="17.25" customHeight="1" x14ac:dyDescent="0.15"/>
    <row r="236" ht="17.25" customHeight="1" x14ac:dyDescent="0.15"/>
    <row r="237" ht="17.25" customHeight="1" x14ac:dyDescent="0.15"/>
    <row r="238" ht="17.25" customHeight="1" x14ac:dyDescent="0.15"/>
    <row r="239" ht="17.25" customHeight="1" x14ac:dyDescent="0.15"/>
    <row r="240" ht="17.25" customHeight="1" x14ac:dyDescent="0.15"/>
    <row r="241" ht="17.25" customHeight="1" x14ac:dyDescent="0.15"/>
    <row r="242" ht="17.25" customHeight="1" x14ac:dyDescent="0.15"/>
    <row r="243" ht="17.25" customHeight="1" x14ac:dyDescent="0.15"/>
    <row r="244" ht="17.25" customHeight="1" x14ac:dyDescent="0.15"/>
    <row r="245" ht="17.25" customHeight="1" x14ac:dyDescent="0.15"/>
    <row r="246" ht="17.25" customHeight="1" x14ac:dyDescent="0.15"/>
    <row r="247" ht="17.25" customHeight="1" x14ac:dyDescent="0.15"/>
    <row r="248" ht="17.25" customHeight="1" x14ac:dyDescent="0.15"/>
    <row r="249" ht="17.25" customHeight="1" x14ac:dyDescent="0.15"/>
    <row r="250" ht="17.25" customHeight="1" x14ac:dyDescent="0.15"/>
    <row r="251" ht="17.25" customHeight="1" x14ac:dyDescent="0.15"/>
    <row r="252" ht="17.25" customHeight="1" x14ac:dyDescent="0.15"/>
    <row r="253" ht="17.25" customHeight="1" x14ac:dyDescent="0.15"/>
    <row r="254" ht="17.25" customHeight="1" x14ac:dyDescent="0.15"/>
    <row r="255" ht="17.25" customHeight="1" x14ac:dyDescent="0.15"/>
    <row r="256" ht="17.25" customHeight="1" x14ac:dyDescent="0.15"/>
    <row r="257" ht="17.25" customHeight="1" x14ac:dyDescent="0.15"/>
    <row r="258" ht="17.25" customHeight="1" x14ac:dyDescent="0.15"/>
    <row r="259" ht="17.25" customHeight="1" x14ac:dyDescent="0.15"/>
    <row r="260" ht="17.25" customHeight="1" x14ac:dyDescent="0.15"/>
    <row r="261" ht="17.25" customHeight="1" x14ac:dyDescent="0.15"/>
    <row r="262" ht="17.25" customHeight="1" x14ac:dyDescent="0.15"/>
    <row r="263" ht="17.25" customHeight="1" x14ac:dyDescent="0.15"/>
    <row r="264" ht="17.25" customHeight="1" x14ac:dyDescent="0.15"/>
    <row r="265" ht="17.25" customHeight="1" x14ac:dyDescent="0.15"/>
    <row r="266" ht="17.25" customHeight="1" x14ac:dyDescent="0.15"/>
    <row r="267" ht="17.25" customHeight="1" x14ac:dyDescent="0.15"/>
    <row r="268" ht="17.25" customHeight="1" x14ac:dyDescent="0.15"/>
    <row r="269" ht="17.25" customHeight="1" x14ac:dyDescent="0.15"/>
    <row r="270" ht="17.25" customHeight="1" x14ac:dyDescent="0.15"/>
    <row r="271" ht="17.25" customHeight="1" x14ac:dyDescent="0.15"/>
    <row r="272" ht="17.25" customHeight="1" x14ac:dyDescent="0.15"/>
    <row r="273" ht="17.25" customHeight="1" x14ac:dyDescent="0.15"/>
    <row r="274" ht="17.25" customHeight="1" x14ac:dyDescent="0.15"/>
    <row r="275" ht="17.25" customHeight="1" x14ac:dyDescent="0.15"/>
    <row r="276" ht="17.25" customHeight="1" x14ac:dyDescent="0.15"/>
    <row r="277" ht="17.25" customHeight="1" x14ac:dyDescent="0.15"/>
    <row r="278" ht="17.25" customHeight="1" x14ac:dyDescent="0.15"/>
    <row r="279" ht="17.25" customHeight="1" x14ac:dyDescent="0.15"/>
    <row r="280" ht="17.25" customHeight="1" x14ac:dyDescent="0.15"/>
    <row r="281" ht="17.25" customHeight="1" x14ac:dyDescent="0.15"/>
    <row r="282" ht="17.25" customHeight="1" x14ac:dyDescent="0.15"/>
    <row r="283" ht="17.25" customHeight="1" x14ac:dyDescent="0.15"/>
    <row r="284" ht="17.25" customHeight="1" x14ac:dyDescent="0.15"/>
    <row r="285" ht="17.25" customHeight="1" x14ac:dyDescent="0.15"/>
    <row r="286" ht="17.25" customHeight="1" x14ac:dyDescent="0.15"/>
    <row r="287" ht="17.25" customHeight="1" x14ac:dyDescent="0.15"/>
    <row r="288" ht="17.25" customHeight="1" x14ac:dyDescent="0.15"/>
    <row r="289" ht="17.25" customHeight="1" x14ac:dyDescent="0.15"/>
    <row r="290" ht="17.25" customHeight="1" x14ac:dyDescent="0.15"/>
    <row r="291" ht="17.25" customHeight="1" x14ac:dyDescent="0.15"/>
    <row r="292" ht="17.25" customHeight="1" x14ac:dyDescent="0.15"/>
    <row r="293" ht="17.25" customHeight="1" x14ac:dyDescent="0.15"/>
    <row r="294" ht="17.25" customHeight="1" x14ac:dyDescent="0.15"/>
    <row r="295" ht="17.25" customHeight="1" x14ac:dyDescent="0.15"/>
    <row r="296" ht="17.25" customHeight="1" x14ac:dyDescent="0.15"/>
    <row r="297" ht="17.25" customHeight="1" x14ac:dyDescent="0.15"/>
    <row r="298" ht="17.25" customHeight="1" x14ac:dyDescent="0.15"/>
    <row r="299" ht="17.25" customHeight="1" x14ac:dyDescent="0.15"/>
    <row r="300" ht="17.25" customHeight="1" x14ac:dyDescent="0.15"/>
    <row r="301" ht="17.25" customHeight="1" x14ac:dyDescent="0.15"/>
    <row r="302" ht="17.25" customHeight="1" x14ac:dyDescent="0.15"/>
    <row r="303" ht="17.25" customHeight="1" x14ac:dyDescent="0.15"/>
    <row r="304" ht="17.25" customHeight="1" x14ac:dyDescent="0.15"/>
    <row r="305" ht="17.25" customHeight="1" x14ac:dyDescent="0.15"/>
    <row r="306" ht="17.25" customHeight="1" x14ac:dyDescent="0.15"/>
    <row r="307" ht="17.25" customHeight="1" x14ac:dyDescent="0.15"/>
    <row r="308" ht="17.25" customHeight="1" x14ac:dyDescent="0.15"/>
    <row r="309" ht="17.25" customHeight="1" x14ac:dyDescent="0.15"/>
    <row r="310" ht="17.25" customHeight="1" x14ac:dyDescent="0.15"/>
    <row r="311" ht="17.25" customHeight="1" x14ac:dyDescent="0.15"/>
    <row r="312" ht="17.25" customHeight="1" x14ac:dyDescent="0.15"/>
    <row r="313" ht="17.25" customHeight="1" x14ac:dyDescent="0.15"/>
    <row r="314" ht="17.25" customHeight="1" x14ac:dyDescent="0.15"/>
    <row r="315" ht="17.25" customHeight="1" x14ac:dyDescent="0.15"/>
    <row r="316" ht="17.25" customHeight="1" x14ac:dyDescent="0.15"/>
    <row r="317" ht="17.25" customHeight="1" x14ac:dyDescent="0.15"/>
    <row r="318" ht="17.25" customHeight="1" x14ac:dyDescent="0.15"/>
    <row r="319" ht="17.25" customHeight="1" x14ac:dyDescent="0.15"/>
    <row r="320" ht="17.25" customHeight="1" x14ac:dyDescent="0.15"/>
    <row r="321" ht="17.25" customHeight="1" x14ac:dyDescent="0.15"/>
    <row r="322" ht="17.25" customHeight="1" x14ac:dyDescent="0.15"/>
    <row r="323" ht="17.25" customHeight="1" x14ac:dyDescent="0.15"/>
    <row r="324" ht="17.25" customHeight="1" x14ac:dyDescent="0.15"/>
    <row r="325" ht="17.25" customHeight="1" x14ac:dyDescent="0.15"/>
    <row r="326" ht="17.25" customHeight="1" x14ac:dyDescent="0.15"/>
    <row r="327" ht="17.25" customHeight="1" x14ac:dyDescent="0.15"/>
    <row r="328" ht="17.25" customHeight="1" x14ac:dyDescent="0.15"/>
    <row r="329" ht="17.25" customHeight="1" x14ac:dyDescent="0.15"/>
    <row r="330" ht="17.25" customHeight="1" x14ac:dyDescent="0.15"/>
    <row r="331" ht="17.25" customHeight="1" x14ac:dyDescent="0.15"/>
    <row r="332" ht="17.25" customHeight="1" x14ac:dyDescent="0.15"/>
    <row r="333" ht="17.25" customHeight="1" x14ac:dyDescent="0.15"/>
    <row r="334" ht="17.25" customHeight="1" x14ac:dyDescent="0.15"/>
    <row r="335" ht="17.25" customHeight="1" x14ac:dyDescent="0.15"/>
    <row r="336" ht="17.25" customHeight="1" x14ac:dyDescent="0.15"/>
    <row r="337" ht="17.25" customHeight="1" x14ac:dyDescent="0.15"/>
    <row r="338" ht="17.25" customHeight="1" x14ac:dyDescent="0.15"/>
    <row r="339" ht="17.25" customHeight="1" x14ac:dyDescent="0.15"/>
    <row r="340" ht="17.25" customHeight="1" x14ac:dyDescent="0.15"/>
    <row r="341" ht="17.25" customHeight="1" x14ac:dyDescent="0.15"/>
    <row r="342" ht="17.25" customHeight="1" x14ac:dyDescent="0.15"/>
    <row r="343" ht="17.25" customHeight="1" x14ac:dyDescent="0.15"/>
    <row r="344" ht="17.25" customHeight="1" x14ac:dyDescent="0.15"/>
    <row r="345" ht="17.25" customHeight="1" x14ac:dyDescent="0.15"/>
    <row r="346" ht="17.25" customHeight="1" x14ac:dyDescent="0.15"/>
    <row r="347" ht="17.25" customHeight="1" x14ac:dyDescent="0.15"/>
    <row r="348" ht="17.25" customHeight="1" x14ac:dyDescent="0.15"/>
    <row r="349" ht="17.25" customHeight="1" x14ac:dyDescent="0.15"/>
    <row r="350" ht="17.25" customHeight="1" x14ac:dyDescent="0.15"/>
    <row r="351" ht="17.25" customHeight="1" x14ac:dyDescent="0.15"/>
    <row r="352" ht="17.25" customHeight="1" x14ac:dyDescent="0.15"/>
    <row r="353" ht="17.25" customHeight="1" x14ac:dyDescent="0.15"/>
    <row r="354" ht="17.25" customHeight="1" x14ac:dyDescent="0.15"/>
    <row r="355" ht="17.25" customHeight="1" x14ac:dyDescent="0.15"/>
    <row r="356" ht="17.25" customHeight="1" x14ac:dyDescent="0.15"/>
    <row r="357" ht="17.25" customHeight="1" x14ac:dyDescent="0.15"/>
    <row r="358" ht="17.25" customHeight="1" x14ac:dyDescent="0.15"/>
    <row r="359" ht="17.25" customHeight="1" x14ac:dyDescent="0.15"/>
    <row r="360" ht="17.25" customHeight="1" x14ac:dyDescent="0.15"/>
    <row r="361" ht="17.25" customHeight="1" x14ac:dyDescent="0.15"/>
    <row r="362" ht="17.25" customHeight="1" x14ac:dyDescent="0.15"/>
    <row r="363" ht="17.25" customHeight="1" x14ac:dyDescent="0.15"/>
    <row r="364" ht="17.25" customHeight="1" x14ac:dyDescent="0.15"/>
    <row r="365" ht="17.25" customHeight="1" x14ac:dyDescent="0.15"/>
    <row r="366" ht="17.25" customHeight="1" x14ac:dyDescent="0.15"/>
    <row r="367" ht="17.25" customHeight="1" x14ac:dyDescent="0.15"/>
    <row r="368" ht="17.25" customHeight="1" x14ac:dyDescent="0.15"/>
    <row r="369" ht="17.25" customHeight="1" x14ac:dyDescent="0.15"/>
    <row r="370" ht="17.25" customHeight="1" x14ac:dyDescent="0.15"/>
    <row r="371" ht="17.25" customHeight="1" x14ac:dyDescent="0.15"/>
    <row r="372" ht="17.25" customHeight="1" x14ac:dyDescent="0.15"/>
    <row r="373" ht="17.25" customHeight="1" x14ac:dyDescent="0.15"/>
    <row r="374" ht="17.25" customHeight="1" x14ac:dyDescent="0.15"/>
    <row r="375" ht="17.25" customHeight="1" x14ac:dyDescent="0.15"/>
    <row r="376" ht="17.25" customHeight="1" x14ac:dyDescent="0.15"/>
    <row r="377" ht="17.25" customHeight="1" x14ac:dyDescent="0.15"/>
    <row r="378" ht="17.25" customHeight="1" x14ac:dyDescent="0.15"/>
    <row r="379" ht="17.25" customHeight="1" x14ac:dyDescent="0.15"/>
    <row r="380" ht="17.25" customHeight="1" x14ac:dyDescent="0.15"/>
    <row r="381" ht="17.25" customHeight="1" x14ac:dyDescent="0.15"/>
    <row r="382" ht="17.25" customHeight="1" x14ac:dyDescent="0.15"/>
    <row r="383" ht="17.25" customHeight="1" x14ac:dyDescent="0.15"/>
    <row r="384" ht="17.25" customHeight="1" x14ac:dyDescent="0.15"/>
    <row r="385" ht="17.25" customHeight="1" x14ac:dyDescent="0.15"/>
    <row r="386" ht="17.25" customHeight="1" x14ac:dyDescent="0.15"/>
    <row r="387" ht="17.25" customHeight="1" x14ac:dyDescent="0.15"/>
    <row r="388" ht="17.25" customHeight="1" x14ac:dyDescent="0.15"/>
    <row r="389" ht="17.25" customHeight="1" x14ac:dyDescent="0.15"/>
    <row r="390" ht="17.25" customHeight="1" x14ac:dyDescent="0.15"/>
    <row r="391" ht="17.25" customHeight="1" x14ac:dyDescent="0.15"/>
    <row r="392" ht="17.25" customHeight="1" x14ac:dyDescent="0.15"/>
    <row r="393" ht="17.25" customHeight="1" x14ac:dyDescent="0.15"/>
    <row r="394" ht="17.25" customHeight="1" x14ac:dyDescent="0.15"/>
    <row r="395" ht="17.25" customHeight="1" x14ac:dyDescent="0.15"/>
    <row r="396" ht="17.25" customHeight="1" x14ac:dyDescent="0.15"/>
    <row r="397" ht="17.25" customHeight="1" x14ac:dyDescent="0.15"/>
    <row r="398" ht="17.25" customHeight="1" x14ac:dyDescent="0.15"/>
    <row r="399" ht="17.25" customHeight="1" x14ac:dyDescent="0.15"/>
    <row r="400" ht="17.25" customHeight="1" x14ac:dyDescent="0.15"/>
    <row r="401" ht="17.25" customHeight="1" x14ac:dyDescent="0.15"/>
    <row r="402" ht="17.25" customHeight="1" x14ac:dyDescent="0.15"/>
    <row r="403" ht="17.25" customHeight="1" x14ac:dyDescent="0.15"/>
    <row r="404" ht="17.25" customHeight="1" x14ac:dyDescent="0.15"/>
    <row r="405" ht="17.25" customHeight="1" x14ac:dyDescent="0.15"/>
    <row r="406" ht="17.25" customHeight="1" x14ac:dyDescent="0.15"/>
    <row r="407" ht="17.25" customHeight="1" x14ac:dyDescent="0.15"/>
    <row r="408" ht="17.25" customHeight="1" x14ac:dyDescent="0.15"/>
    <row r="409" ht="17.25" customHeight="1" x14ac:dyDescent="0.15"/>
    <row r="410" ht="17.25" customHeight="1" x14ac:dyDescent="0.15"/>
    <row r="411" ht="17.25" customHeight="1" x14ac:dyDescent="0.15"/>
    <row r="412" ht="17.25" customHeight="1" x14ac:dyDescent="0.15"/>
    <row r="413" ht="17.25" customHeight="1" x14ac:dyDescent="0.15"/>
    <row r="414" ht="17.25" customHeight="1" x14ac:dyDescent="0.15"/>
    <row r="415" ht="17.25" customHeight="1" x14ac:dyDescent="0.15"/>
    <row r="416" ht="17.25" customHeight="1" x14ac:dyDescent="0.15"/>
    <row r="417" ht="17.25" customHeight="1" x14ac:dyDescent="0.15"/>
    <row r="418" ht="17.25" customHeight="1" x14ac:dyDescent="0.15"/>
    <row r="419" ht="17.25" customHeight="1" x14ac:dyDescent="0.15"/>
    <row r="420" ht="17.25" customHeight="1" x14ac:dyDescent="0.15"/>
    <row r="421" ht="17.25" customHeight="1" x14ac:dyDescent="0.15"/>
    <row r="422" ht="17.25" customHeight="1" x14ac:dyDescent="0.15"/>
    <row r="423" ht="17.25" customHeight="1" x14ac:dyDescent="0.15"/>
    <row r="424" ht="17.25" customHeight="1" x14ac:dyDescent="0.15"/>
    <row r="425" ht="17.25" customHeight="1" x14ac:dyDescent="0.15"/>
    <row r="426" ht="17.25" customHeight="1" x14ac:dyDescent="0.15"/>
    <row r="427" ht="17.25" customHeight="1" x14ac:dyDescent="0.15"/>
    <row r="428" ht="17.25" customHeight="1" x14ac:dyDescent="0.15"/>
    <row r="429" ht="17.25" customHeight="1" x14ac:dyDescent="0.15"/>
    <row r="430" ht="17.25" customHeight="1" x14ac:dyDescent="0.15"/>
    <row r="431" ht="17.25" customHeight="1" x14ac:dyDescent="0.15"/>
    <row r="432" ht="17.25" customHeight="1" x14ac:dyDescent="0.15"/>
    <row r="433" ht="17.25" customHeight="1" x14ac:dyDescent="0.15"/>
    <row r="434" ht="17.25" customHeight="1" x14ac:dyDescent="0.15"/>
    <row r="435" ht="17.25" customHeight="1" x14ac:dyDescent="0.15"/>
    <row r="436" ht="17.25" customHeight="1" x14ac:dyDescent="0.15"/>
    <row r="437" ht="17.25" customHeight="1" x14ac:dyDescent="0.15"/>
    <row r="438" ht="17.25" customHeight="1" x14ac:dyDescent="0.15"/>
    <row r="439" ht="17.25" customHeight="1" x14ac:dyDescent="0.15"/>
    <row r="440" ht="17.25" customHeight="1" x14ac:dyDescent="0.15"/>
    <row r="441" ht="17.25" customHeight="1" x14ac:dyDescent="0.15"/>
    <row r="442" ht="17.25" customHeight="1" x14ac:dyDescent="0.15"/>
    <row r="443" ht="17.25" customHeight="1" x14ac:dyDescent="0.15"/>
    <row r="444" ht="17.25" customHeight="1" x14ac:dyDescent="0.15"/>
    <row r="445" ht="17.25" customHeight="1" x14ac:dyDescent="0.15"/>
    <row r="446" ht="17.25" customHeight="1" x14ac:dyDescent="0.15"/>
    <row r="447" ht="17.25" customHeight="1" x14ac:dyDescent="0.15"/>
    <row r="448" ht="17.25" customHeight="1" x14ac:dyDescent="0.15"/>
    <row r="449" ht="17.25" customHeight="1" x14ac:dyDescent="0.15"/>
    <row r="450" ht="17.25" customHeight="1" x14ac:dyDescent="0.15"/>
    <row r="451" ht="17.25" customHeight="1" x14ac:dyDescent="0.15"/>
    <row r="452" ht="17.25" customHeight="1" x14ac:dyDescent="0.15"/>
    <row r="453" ht="17.25" customHeight="1" x14ac:dyDescent="0.15"/>
    <row r="454" ht="17.25" customHeight="1" x14ac:dyDescent="0.15"/>
    <row r="455" ht="17.25" customHeight="1" x14ac:dyDescent="0.15"/>
    <row r="456" ht="17.25" customHeight="1" x14ac:dyDescent="0.15"/>
    <row r="457" ht="17.25" customHeight="1" x14ac:dyDescent="0.15"/>
    <row r="458" ht="17.25" customHeight="1" x14ac:dyDescent="0.15"/>
    <row r="459" ht="17.25" customHeight="1" x14ac:dyDescent="0.15"/>
    <row r="460" ht="17.25" customHeight="1" x14ac:dyDescent="0.15"/>
    <row r="461" ht="17.25" customHeight="1" x14ac:dyDescent="0.15"/>
    <row r="462" ht="17.25" customHeight="1" x14ac:dyDescent="0.15"/>
    <row r="463" ht="17.25" customHeight="1" x14ac:dyDescent="0.15"/>
    <row r="464" ht="17.25" customHeight="1" x14ac:dyDescent="0.15"/>
    <row r="465" ht="17.25" customHeight="1" x14ac:dyDescent="0.15"/>
    <row r="466" ht="17.25" customHeight="1" x14ac:dyDescent="0.15"/>
    <row r="467" ht="17.25" customHeight="1" x14ac:dyDescent="0.15"/>
    <row r="468" ht="17.25" customHeight="1" x14ac:dyDescent="0.15"/>
    <row r="469" ht="17.25" customHeight="1" x14ac:dyDescent="0.15"/>
    <row r="470" ht="17.25" customHeight="1" x14ac:dyDescent="0.15"/>
    <row r="471" ht="17.25" customHeight="1" x14ac:dyDescent="0.15"/>
    <row r="472" ht="17.25" customHeight="1" x14ac:dyDescent="0.15"/>
    <row r="473" ht="17.25" customHeight="1" x14ac:dyDescent="0.15"/>
    <row r="474" ht="17.25" customHeight="1" x14ac:dyDescent="0.15"/>
    <row r="475" ht="17.25" customHeight="1" x14ac:dyDescent="0.15"/>
    <row r="476" ht="17.25" customHeight="1" x14ac:dyDescent="0.15"/>
    <row r="477" ht="17.25" customHeight="1" x14ac:dyDescent="0.15"/>
    <row r="478" ht="17.25" customHeight="1" x14ac:dyDescent="0.15"/>
    <row r="479" ht="17.25" customHeight="1" x14ac:dyDescent="0.15"/>
    <row r="480" ht="17.25" customHeight="1" x14ac:dyDescent="0.15"/>
    <row r="481" ht="17.25" customHeight="1" x14ac:dyDescent="0.15"/>
    <row r="482" ht="17.25" customHeight="1" x14ac:dyDescent="0.15"/>
    <row r="483" ht="17.25" customHeight="1" x14ac:dyDescent="0.15"/>
    <row r="484" ht="17.25" customHeight="1" x14ac:dyDescent="0.15"/>
    <row r="485" ht="17.25" customHeight="1" x14ac:dyDescent="0.15"/>
    <row r="486" ht="17.25" customHeight="1" x14ac:dyDescent="0.15"/>
    <row r="487" ht="17.25" customHeight="1" x14ac:dyDescent="0.15"/>
    <row r="488" ht="17.25" customHeight="1" x14ac:dyDescent="0.15"/>
    <row r="489" ht="17.25" customHeight="1" x14ac:dyDescent="0.15"/>
    <row r="490" ht="17.25" customHeight="1" x14ac:dyDescent="0.15"/>
    <row r="491" ht="17.25" customHeight="1" x14ac:dyDescent="0.15"/>
    <row r="492" ht="17.25" customHeight="1" x14ac:dyDescent="0.15"/>
    <row r="493" ht="17.25" customHeight="1" x14ac:dyDescent="0.15"/>
    <row r="494" ht="17.25" customHeight="1" x14ac:dyDescent="0.15"/>
    <row r="495" ht="17.25" customHeight="1" x14ac:dyDescent="0.15"/>
    <row r="496" ht="17.25" customHeight="1" x14ac:dyDescent="0.15"/>
    <row r="497" ht="17.25" customHeight="1" x14ac:dyDescent="0.15"/>
    <row r="498" ht="17.25" customHeight="1" x14ac:dyDescent="0.15"/>
    <row r="499" ht="17.25" customHeight="1" x14ac:dyDescent="0.15"/>
    <row r="500" ht="17.25" customHeight="1" x14ac:dyDescent="0.15"/>
    <row r="501" ht="17.25" customHeight="1" x14ac:dyDescent="0.15"/>
    <row r="502" ht="17.25" customHeight="1" x14ac:dyDescent="0.15"/>
    <row r="503" ht="17.25" customHeight="1" x14ac:dyDescent="0.15"/>
    <row r="504" ht="17.25" customHeight="1" x14ac:dyDescent="0.15"/>
    <row r="505" ht="17.25" customHeight="1" x14ac:dyDescent="0.15"/>
    <row r="506" ht="17.25" customHeight="1" x14ac:dyDescent="0.15"/>
    <row r="507" ht="17.25" customHeight="1" x14ac:dyDescent="0.15"/>
    <row r="508" ht="17.25" customHeight="1" x14ac:dyDescent="0.15"/>
    <row r="509" ht="17.25" customHeight="1" x14ac:dyDescent="0.15"/>
    <row r="510" ht="17.25" customHeight="1" x14ac:dyDescent="0.15"/>
    <row r="511" ht="17.25" customHeight="1" x14ac:dyDescent="0.15"/>
    <row r="512" ht="17.25" customHeight="1" x14ac:dyDescent="0.15"/>
    <row r="513" ht="17.25" customHeight="1" x14ac:dyDescent="0.15"/>
    <row r="514" ht="17.25" customHeight="1" x14ac:dyDescent="0.15"/>
    <row r="515" ht="17.25" customHeight="1" x14ac:dyDescent="0.15"/>
    <row r="516" ht="17.25" customHeight="1" x14ac:dyDescent="0.15"/>
    <row r="517" ht="17.25" customHeight="1" x14ac:dyDescent="0.15"/>
    <row r="518" ht="17.25" customHeight="1" x14ac:dyDescent="0.15"/>
    <row r="519" ht="17.25" customHeight="1" x14ac:dyDescent="0.15"/>
    <row r="520" ht="17.25" customHeight="1" x14ac:dyDescent="0.15"/>
    <row r="521" ht="17.25" customHeight="1" x14ac:dyDescent="0.15"/>
    <row r="522" ht="17.25" customHeight="1" x14ac:dyDescent="0.15"/>
    <row r="523" ht="17.25" customHeight="1" x14ac:dyDescent="0.15"/>
    <row r="524" ht="17.25" customHeight="1" x14ac:dyDescent="0.15"/>
    <row r="525" ht="17.25" customHeight="1" x14ac:dyDescent="0.15"/>
    <row r="526" ht="17.25" customHeight="1" x14ac:dyDescent="0.15"/>
    <row r="527" ht="17.25" customHeight="1" x14ac:dyDescent="0.15"/>
    <row r="528" ht="17.25" customHeight="1" x14ac:dyDescent="0.15"/>
    <row r="529" ht="17.25" customHeight="1" x14ac:dyDescent="0.15"/>
    <row r="530" ht="17.25" customHeight="1" x14ac:dyDescent="0.15"/>
    <row r="531" ht="17.25" customHeight="1" x14ac:dyDescent="0.15"/>
    <row r="532" ht="17.25" customHeight="1" x14ac:dyDescent="0.15"/>
    <row r="533" ht="17.25" customHeight="1" x14ac:dyDescent="0.15"/>
    <row r="534" ht="17.25" customHeight="1" x14ac:dyDescent="0.15"/>
    <row r="535" ht="17.25" customHeight="1" x14ac:dyDescent="0.15"/>
    <row r="536" ht="17.25" customHeight="1" x14ac:dyDescent="0.15"/>
    <row r="537" ht="17.25" customHeight="1" x14ac:dyDescent="0.15"/>
    <row r="538" ht="17.25" customHeight="1" x14ac:dyDescent="0.15"/>
    <row r="539" ht="17.25" customHeight="1" x14ac:dyDescent="0.15"/>
    <row r="540" ht="17.25" customHeight="1" x14ac:dyDescent="0.15"/>
    <row r="541" ht="17.25" customHeight="1" x14ac:dyDescent="0.15"/>
    <row r="542" ht="17.25" customHeight="1" x14ac:dyDescent="0.15"/>
    <row r="543" ht="17.25" customHeight="1" x14ac:dyDescent="0.15"/>
    <row r="544" ht="17.25" customHeight="1" x14ac:dyDescent="0.15"/>
    <row r="545" ht="17.25" customHeight="1" x14ac:dyDescent="0.15"/>
    <row r="546" ht="17.25" customHeight="1" x14ac:dyDescent="0.15"/>
    <row r="547" ht="17.25" customHeight="1" x14ac:dyDescent="0.15"/>
    <row r="548" ht="17.25" customHeight="1" x14ac:dyDescent="0.15"/>
    <row r="549" ht="17.25" customHeight="1" x14ac:dyDescent="0.15"/>
    <row r="550" ht="17.25" customHeight="1" x14ac:dyDescent="0.15"/>
    <row r="551" ht="17.25" customHeight="1" x14ac:dyDescent="0.15"/>
    <row r="552" ht="17.25" customHeight="1" x14ac:dyDescent="0.15"/>
    <row r="553" ht="17.25" customHeight="1" x14ac:dyDescent="0.15"/>
    <row r="554" ht="17.25" customHeight="1" x14ac:dyDescent="0.15"/>
    <row r="555" ht="17.25" customHeight="1" x14ac:dyDescent="0.15"/>
    <row r="556" ht="17.25" customHeight="1" x14ac:dyDescent="0.15"/>
    <row r="557" ht="17.25" customHeight="1" x14ac:dyDescent="0.15"/>
    <row r="558" ht="17.25" customHeight="1" x14ac:dyDescent="0.15"/>
    <row r="559" ht="17.25" customHeight="1" x14ac:dyDescent="0.15"/>
    <row r="560" ht="17.25" customHeight="1" x14ac:dyDescent="0.15"/>
    <row r="561" ht="17.25" customHeight="1" x14ac:dyDescent="0.15"/>
    <row r="562" ht="17.25" customHeight="1" x14ac:dyDescent="0.15"/>
    <row r="563" ht="17.25" customHeight="1" x14ac:dyDescent="0.15"/>
    <row r="564" ht="17.25" customHeight="1" x14ac:dyDescent="0.15"/>
    <row r="565" ht="17.25" customHeight="1" x14ac:dyDescent="0.15"/>
    <row r="566" ht="17.25" customHeight="1" x14ac:dyDescent="0.15"/>
    <row r="567" ht="17.25" customHeight="1" x14ac:dyDescent="0.15"/>
    <row r="568" ht="17.25" customHeight="1" x14ac:dyDescent="0.15"/>
    <row r="569" ht="17.25" customHeight="1" x14ac:dyDescent="0.15"/>
    <row r="570" ht="17.25" customHeight="1" x14ac:dyDescent="0.15"/>
    <row r="571" ht="17.25" customHeight="1" x14ac:dyDescent="0.15"/>
    <row r="572" ht="17.25" customHeight="1" x14ac:dyDescent="0.15"/>
    <row r="573" ht="17.25" customHeight="1" x14ac:dyDescent="0.15"/>
    <row r="574" ht="17.25" customHeight="1" x14ac:dyDescent="0.15"/>
    <row r="575" ht="17.25" customHeight="1" x14ac:dyDescent="0.15"/>
    <row r="576" ht="17.25" customHeight="1" x14ac:dyDescent="0.15"/>
    <row r="577" ht="17.25" customHeight="1" x14ac:dyDescent="0.15"/>
    <row r="578" ht="17.25" customHeight="1" x14ac:dyDescent="0.15"/>
    <row r="579" ht="17.25" customHeight="1" x14ac:dyDescent="0.15"/>
    <row r="580" ht="17.25" customHeight="1" x14ac:dyDescent="0.15"/>
    <row r="581" ht="17.25" customHeight="1" x14ac:dyDescent="0.15"/>
    <row r="582" ht="17.25" customHeight="1" x14ac:dyDescent="0.15"/>
    <row r="583" ht="17.25" customHeight="1" x14ac:dyDescent="0.15"/>
    <row r="584" ht="17.25" customHeight="1" x14ac:dyDescent="0.15"/>
    <row r="585" ht="17.25" customHeight="1" x14ac:dyDescent="0.15"/>
    <row r="586" ht="17.25" customHeight="1" x14ac:dyDescent="0.15"/>
    <row r="587" ht="17.25" customHeight="1" x14ac:dyDescent="0.15"/>
    <row r="588" ht="17.25" customHeight="1" x14ac:dyDescent="0.15"/>
    <row r="589" ht="17.25" customHeight="1" x14ac:dyDescent="0.15"/>
    <row r="590" ht="17.25" customHeight="1" x14ac:dyDescent="0.15"/>
    <row r="591" ht="17.25" customHeight="1" x14ac:dyDescent="0.15"/>
    <row r="592" ht="17.25" customHeight="1" x14ac:dyDescent="0.15"/>
    <row r="593" ht="17.25" customHeight="1" x14ac:dyDescent="0.15"/>
    <row r="594" ht="17.25" customHeight="1" x14ac:dyDescent="0.15"/>
    <row r="595" ht="17.25" customHeight="1" x14ac:dyDescent="0.15"/>
    <row r="596" ht="17.25" customHeight="1" x14ac:dyDescent="0.15"/>
    <row r="597" ht="17.25" customHeight="1" x14ac:dyDescent="0.15"/>
    <row r="598" ht="17.25" customHeight="1" x14ac:dyDescent="0.15"/>
    <row r="599" ht="17.25" customHeight="1" x14ac:dyDescent="0.15"/>
    <row r="600" ht="17.25" customHeight="1" x14ac:dyDescent="0.15"/>
    <row r="601" ht="17.25" customHeight="1" x14ac:dyDescent="0.15"/>
    <row r="602" ht="17.25" customHeight="1" x14ac:dyDescent="0.15"/>
    <row r="603" ht="17.25" customHeight="1" x14ac:dyDescent="0.15"/>
    <row r="604" ht="17.25" customHeight="1" x14ac:dyDescent="0.15"/>
    <row r="605" ht="17.25" customHeight="1" x14ac:dyDescent="0.15"/>
    <row r="606" ht="17.25" customHeight="1" x14ac:dyDescent="0.15"/>
    <row r="607" ht="17.25" customHeight="1" x14ac:dyDescent="0.15"/>
    <row r="608" ht="17.25" customHeight="1" x14ac:dyDescent="0.15"/>
    <row r="609" ht="17.25" customHeight="1" x14ac:dyDescent="0.15"/>
    <row r="610" ht="17.25" customHeight="1" x14ac:dyDescent="0.15"/>
    <row r="611" ht="17.25" customHeight="1" x14ac:dyDescent="0.15"/>
    <row r="612" ht="17.25" customHeight="1" x14ac:dyDescent="0.15"/>
    <row r="613" ht="17.25" customHeight="1" x14ac:dyDescent="0.15"/>
    <row r="614" ht="17.25" customHeight="1" x14ac:dyDescent="0.15"/>
    <row r="615" ht="17.25" customHeight="1" x14ac:dyDescent="0.15"/>
    <row r="616" ht="17.25" customHeight="1" x14ac:dyDescent="0.15"/>
    <row r="617" ht="17.25" customHeight="1" x14ac:dyDescent="0.15"/>
    <row r="618" ht="17.25" customHeight="1" x14ac:dyDescent="0.15"/>
    <row r="619" ht="17.25" customHeight="1" x14ac:dyDescent="0.15"/>
    <row r="620" ht="17.25" customHeight="1" x14ac:dyDescent="0.15"/>
    <row r="621" ht="17.25" customHeight="1" x14ac:dyDescent="0.15"/>
    <row r="622" ht="17.25" customHeight="1" x14ac:dyDescent="0.15"/>
    <row r="623" ht="17.25" customHeight="1" x14ac:dyDescent="0.15"/>
    <row r="624" ht="17.25" customHeight="1" x14ac:dyDescent="0.15"/>
    <row r="625" ht="17.25" customHeight="1" x14ac:dyDescent="0.15"/>
    <row r="626" ht="17.25" customHeight="1" x14ac:dyDescent="0.15"/>
    <row r="627" ht="17.25" customHeight="1" x14ac:dyDescent="0.15"/>
    <row r="628" ht="17.25" customHeight="1" x14ac:dyDescent="0.15"/>
    <row r="629" ht="17.25" customHeight="1" x14ac:dyDescent="0.15"/>
    <row r="630" ht="17.25" customHeight="1" x14ac:dyDescent="0.15"/>
    <row r="631" ht="17.25" customHeight="1" x14ac:dyDescent="0.15"/>
    <row r="632" ht="17.25" customHeight="1" x14ac:dyDescent="0.15"/>
    <row r="633" ht="17.25" customHeight="1" x14ac:dyDescent="0.15"/>
    <row r="634" ht="17.25" customHeight="1" x14ac:dyDescent="0.15"/>
    <row r="635" ht="17.25" customHeight="1" x14ac:dyDescent="0.15"/>
    <row r="636" ht="17.25" customHeight="1" x14ac:dyDescent="0.15"/>
    <row r="637" ht="17.25" customHeight="1" x14ac:dyDescent="0.15"/>
    <row r="638" ht="17.25" customHeight="1" x14ac:dyDescent="0.15"/>
    <row r="639" ht="17.25" customHeight="1" x14ac:dyDescent="0.15"/>
    <row r="640" ht="17.25" customHeight="1" x14ac:dyDescent="0.15"/>
    <row r="641" ht="17.25" customHeight="1" x14ac:dyDescent="0.15"/>
    <row r="642" ht="17.25" customHeight="1" x14ac:dyDescent="0.15"/>
    <row r="643" ht="17.25" customHeight="1" x14ac:dyDescent="0.15"/>
    <row r="644" ht="17.25" customHeight="1" x14ac:dyDescent="0.15"/>
    <row r="645" ht="17.25" customHeight="1" x14ac:dyDescent="0.15"/>
    <row r="646" ht="17.25" customHeight="1" x14ac:dyDescent="0.15"/>
    <row r="647" ht="17.25" customHeight="1" x14ac:dyDescent="0.15"/>
    <row r="648" ht="17.25" customHeight="1" x14ac:dyDescent="0.15"/>
    <row r="649" ht="17.25" customHeight="1" x14ac:dyDescent="0.15"/>
    <row r="650" ht="17.25" customHeight="1" x14ac:dyDescent="0.15"/>
    <row r="651" ht="17.25" customHeight="1" x14ac:dyDescent="0.15"/>
    <row r="652" ht="17.25" customHeight="1" x14ac:dyDescent="0.15"/>
    <row r="653" ht="17.25" customHeight="1" x14ac:dyDescent="0.15"/>
    <row r="654" ht="17.25" customHeight="1" x14ac:dyDescent="0.15"/>
    <row r="655" ht="17.25" customHeight="1" x14ac:dyDescent="0.15"/>
    <row r="656" ht="17.25" customHeight="1" x14ac:dyDescent="0.15"/>
    <row r="657" ht="17.25" customHeight="1" x14ac:dyDescent="0.15"/>
    <row r="658" ht="17.25" customHeight="1" x14ac:dyDescent="0.15"/>
    <row r="659" ht="17.25" customHeight="1" x14ac:dyDescent="0.15"/>
    <row r="660" ht="17.25" customHeight="1" x14ac:dyDescent="0.15"/>
    <row r="661" ht="17.25" customHeight="1" x14ac:dyDescent="0.15"/>
    <row r="662" ht="17.25" customHeight="1" x14ac:dyDescent="0.15"/>
    <row r="663" ht="17.25" customHeight="1" x14ac:dyDescent="0.15"/>
    <row r="664" ht="17.25" customHeight="1" x14ac:dyDescent="0.15"/>
    <row r="665" ht="17.25" customHeight="1" x14ac:dyDescent="0.15"/>
    <row r="666" ht="17.25" customHeight="1" x14ac:dyDescent="0.15"/>
    <row r="667" ht="17.25" customHeight="1" x14ac:dyDescent="0.15"/>
    <row r="668" ht="17.25" customHeight="1" x14ac:dyDescent="0.15"/>
    <row r="669" ht="17.25" customHeight="1" x14ac:dyDescent="0.15"/>
    <row r="670" ht="17.25" customHeight="1" x14ac:dyDescent="0.15"/>
    <row r="671" ht="17.25" customHeight="1" x14ac:dyDescent="0.15"/>
    <row r="672" ht="17.25" customHeight="1" x14ac:dyDescent="0.15"/>
    <row r="673" ht="17.25" customHeight="1" x14ac:dyDescent="0.15"/>
    <row r="674" ht="17.25" customHeight="1" x14ac:dyDescent="0.15"/>
    <row r="675" ht="17.25" customHeight="1" x14ac:dyDescent="0.15"/>
    <row r="676" ht="17.25" customHeight="1" x14ac:dyDescent="0.15"/>
    <row r="677" ht="17.25" customHeight="1" x14ac:dyDescent="0.15"/>
    <row r="678" ht="17.25" customHeight="1" x14ac:dyDescent="0.15"/>
    <row r="679" ht="17.25" customHeight="1" x14ac:dyDescent="0.15"/>
    <row r="680" ht="17.25" customHeight="1" x14ac:dyDescent="0.15"/>
    <row r="681" ht="17.25" customHeight="1" x14ac:dyDescent="0.15"/>
    <row r="682" ht="17.25" customHeight="1" x14ac:dyDescent="0.15"/>
    <row r="683" ht="17.25" customHeight="1" x14ac:dyDescent="0.15"/>
    <row r="684" ht="17.25" customHeight="1" x14ac:dyDescent="0.15"/>
    <row r="685" ht="17.25" customHeight="1" x14ac:dyDescent="0.15"/>
    <row r="686" ht="17.25" customHeight="1" x14ac:dyDescent="0.15"/>
    <row r="687" ht="17.25" customHeight="1" x14ac:dyDescent="0.15"/>
    <row r="688" ht="17.25" customHeight="1" x14ac:dyDescent="0.15"/>
    <row r="689" ht="17.25" customHeight="1" x14ac:dyDescent="0.15"/>
    <row r="690" ht="17.25" customHeight="1" x14ac:dyDescent="0.15"/>
    <row r="691" ht="17.25" customHeight="1" x14ac:dyDescent="0.15"/>
    <row r="692" ht="17.25" customHeight="1" x14ac:dyDescent="0.15"/>
    <row r="693" ht="17.25" customHeight="1" x14ac:dyDescent="0.15"/>
    <row r="694" ht="17.25" customHeight="1" x14ac:dyDescent="0.15"/>
    <row r="695" ht="17.25" customHeight="1" x14ac:dyDescent="0.15"/>
    <row r="696" ht="17.25" customHeight="1" x14ac:dyDescent="0.15"/>
    <row r="697" ht="17.25" customHeight="1" x14ac:dyDescent="0.15"/>
    <row r="698" ht="17.25" customHeight="1" x14ac:dyDescent="0.15"/>
    <row r="699" ht="17.25" customHeight="1" x14ac:dyDescent="0.15"/>
    <row r="700" ht="17.25" customHeight="1" x14ac:dyDescent="0.15"/>
    <row r="701" ht="17.25" customHeight="1" x14ac:dyDescent="0.15"/>
    <row r="702" ht="17.25" customHeight="1" x14ac:dyDescent="0.15"/>
    <row r="703" ht="17.25" customHeight="1" x14ac:dyDescent="0.15"/>
    <row r="704" ht="17.25" customHeight="1" x14ac:dyDescent="0.15"/>
    <row r="705" ht="17.25" customHeight="1" x14ac:dyDescent="0.15"/>
    <row r="706" ht="17.25" customHeight="1" x14ac:dyDescent="0.15"/>
    <row r="707" ht="17.25" customHeight="1" x14ac:dyDescent="0.15"/>
    <row r="708" ht="17.25" customHeight="1" x14ac:dyDescent="0.15"/>
    <row r="709" ht="17.25" customHeight="1" x14ac:dyDescent="0.15"/>
    <row r="710" ht="17.25" customHeight="1" x14ac:dyDescent="0.15"/>
    <row r="711" ht="17.25" customHeight="1" x14ac:dyDescent="0.15"/>
    <row r="712" ht="17.25" customHeight="1" x14ac:dyDescent="0.15"/>
    <row r="713" ht="17.25" customHeight="1" x14ac:dyDescent="0.15"/>
    <row r="714" ht="17.25" customHeight="1" x14ac:dyDescent="0.15"/>
    <row r="715" ht="17.25" customHeight="1" x14ac:dyDescent="0.15"/>
    <row r="716" ht="17.25" customHeight="1" x14ac:dyDescent="0.15"/>
    <row r="717" ht="17.25" customHeight="1" x14ac:dyDescent="0.15"/>
    <row r="718" ht="17.25" customHeight="1" x14ac:dyDescent="0.15"/>
    <row r="719" ht="17.25" customHeight="1" x14ac:dyDescent="0.15"/>
    <row r="720" ht="17.25" customHeight="1" x14ac:dyDescent="0.15"/>
    <row r="721" ht="17.25" customHeight="1" x14ac:dyDescent="0.15"/>
    <row r="722" ht="17.25" customHeight="1" x14ac:dyDescent="0.15"/>
    <row r="723" ht="17.25" customHeight="1" x14ac:dyDescent="0.15"/>
    <row r="724" ht="17.25" customHeight="1" x14ac:dyDescent="0.15"/>
    <row r="725" ht="17.25" customHeight="1" x14ac:dyDescent="0.15"/>
    <row r="726" ht="17.25" customHeight="1" x14ac:dyDescent="0.15"/>
    <row r="727" ht="17.25" customHeight="1" x14ac:dyDescent="0.15"/>
    <row r="728" ht="17.25" customHeight="1" x14ac:dyDescent="0.15"/>
    <row r="729" ht="17.25" customHeight="1" x14ac:dyDescent="0.15"/>
    <row r="730" ht="17.25" customHeight="1" x14ac:dyDescent="0.15"/>
    <row r="731" ht="17.25" customHeight="1" x14ac:dyDescent="0.15"/>
    <row r="732" ht="17.25" customHeight="1" x14ac:dyDescent="0.15"/>
    <row r="733" ht="17.25" customHeight="1" x14ac:dyDescent="0.15"/>
    <row r="734" ht="17.25" customHeight="1" x14ac:dyDescent="0.15"/>
    <row r="735" ht="17.25" customHeight="1" x14ac:dyDescent="0.15"/>
    <row r="736" ht="17.25" customHeight="1" x14ac:dyDescent="0.15"/>
    <row r="737" ht="17.25" customHeight="1" x14ac:dyDescent="0.15"/>
    <row r="738" ht="17.25" customHeight="1" x14ac:dyDescent="0.15"/>
    <row r="739" ht="17.25" customHeight="1" x14ac:dyDescent="0.15"/>
    <row r="740" ht="17.25" customHeight="1" x14ac:dyDescent="0.15"/>
    <row r="741" ht="17.25" customHeight="1" x14ac:dyDescent="0.15"/>
    <row r="742" ht="17.25" customHeight="1" x14ac:dyDescent="0.15"/>
    <row r="743" ht="17.25" customHeight="1" x14ac:dyDescent="0.15"/>
    <row r="744" ht="17.25" customHeight="1" x14ac:dyDescent="0.15"/>
    <row r="745" ht="17.25" customHeight="1" x14ac:dyDescent="0.15"/>
    <row r="746" ht="17.25" customHeight="1" x14ac:dyDescent="0.15"/>
    <row r="747" ht="17.25" customHeight="1" x14ac:dyDescent="0.15"/>
    <row r="748" ht="17.25" customHeight="1" x14ac:dyDescent="0.15"/>
    <row r="749" ht="17.25" customHeight="1" x14ac:dyDescent="0.15"/>
    <row r="750" ht="17.25" customHeight="1" x14ac:dyDescent="0.15"/>
    <row r="751" ht="17.25" customHeight="1" x14ac:dyDescent="0.15"/>
    <row r="752" ht="17.25" customHeight="1" x14ac:dyDescent="0.15"/>
    <row r="753" ht="17.25" customHeight="1" x14ac:dyDescent="0.15"/>
    <row r="754" ht="17.25" customHeight="1" x14ac:dyDescent="0.15"/>
    <row r="755" ht="17.25" customHeight="1" x14ac:dyDescent="0.15"/>
    <row r="756" ht="17.25" customHeight="1" x14ac:dyDescent="0.15"/>
    <row r="757" ht="17.25" customHeight="1" x14ac:dyDescent="0.15"/>
    <row r="758" ht="17.25" customHeight="1" x14ac:dyDescent="0.15"/>
    <row r="759" ht="17.25" customHeight="1" x14ac:dyDescent="0.15"/>
    <row r="760" ht="17.25" customHeight="1" x14ac:dyDescent="0.15"/>
    <row r="761" ht="17.25" customHeight="1" x14ac:dyDescent="0.15"/>
    <row r="762" ht="17.25" customHeight="1" x14ac:dyDescent="0.15"/>
    <row r="763" ht="17.25" customHeight="1" x14ac:dyDescent="0.15"/>
    <row r="764" ht="17.25" customHeight="1" x14ac:dyDescent="0.15"/>
    <row r="765" ht="17.25" customHeight="1" x14ac:dyDescent="0.15"/>
    <row r="766" ht="17.25" customHeight="1" x14ac:dyDescent="0.15"/>
    <row r="767" ht="17.25" customHeight="1" x14ac:dyDescent="0.15"/>
    <row r="768" ht="17.25" customHeight="1" x14ac:dyDescent="0.15"/>
    <row r="769" ht="17.25" customHeight="1" x14ac:dyDescent="0.15"/>
    <row r="770" ht="17.25" customHeight="1" x14ac:dyDescent="0.15"/>
    <row r="771" ht="17.25" customHeight="1" x14ac:dyDescent="0.15"/>
    <row r="772" ht="17.25" customHeight="1" x14ac:dyDescent="0.15"/>
    <row r="773" ht="17.25" customHeight="1" x14ac:dyDescent="0.15"/>
    <row r="774" ht="17.25" customHeight="1" x14ac:dyDescent="0.15"/>
    <row r="775" ht="17.25" customHeight="1" x14ac:dyDescent="0.15"/>
    <row r="776" ht="17.25" customHeight="1" x14ac:dyDescent="0.15"/>
    <row r="777" ht="17.25" customHeight="1" x14ac:dyDescent="0.15"/>
    <row r="778" ht="17.25" customHeight="1" x14ac:dyDescent="0.15"/>
    <row r="779" ht="17.25" customHeight="1" x14ac:dyDescent="0.15"/>
    <row r="780" ht="17.25" customHeight="1" x14ac:dyDescent="0.15"/>
    <row r="781" ht="17.25" customHeight="1" x14ac:dyDescent="0.15"/>
    <row r="782" ht="17.25" customHeight="1" x14ac:dyDescent="0.15"/>
    <row r="783" ht="17.25" customHeight="1" x14ac:dyDescent="0.15"/>
    <row r="784" ht="17.25" customHeight="1" x14ac:dyDescent="0.15"/>
    <row r="785" ht="17.25" customHeight="1" x14ac:dyDescent="0.15"/>
    <row r="786" ht="17.25" customHeight="1" x14ac:dyDescent="0.15"/>
    <row r="787" ht="17.25" customHeight="1" x14ac:dyDescent="0.15"/>
    <row r="788" ht="17.25" customHeight="1" x14ac:dyDescent="0.15"/>
    <row r="789" ht="17.25" customHeight="1" x14ac:dyDescent="0.15"/>
    <row r="790" ht="17.25" customHeight="1" x14ac:dyDescent="0.15"/>
    <row r="791" ht="17.25" customHeight="1" x14ac:dyDescent="0.15"/>
    <row r="792" ht="17.25" customHeight="1" x14ac:dyDescent="0.15"/>
    <row r="793" ht="17.25" customHeight="1" x14ac:dyDescent="0.15"/>
    <row r="794" ht="17.25" customHeight="1" x14ac:dyDescent="0.15"/>
    <row r="795" ht="17.25" customHeight="1" x14ac:dyDescent="0.15"/>
    <row r="796" ht="17.25" customHeight="1" x14ac:dyDescent="0.15"/>
    <row r="797" ht="17.25" customHeight="1" x14ac:dyDescent="0.15"/>
    <row r="798" ht="17.25" customHeight="1" x14ac:dyDescent="0.15"/>
    <row r="799" ht="17.25" customHeight="1" x14ac:dyDescent="0.15"/>
    <row r="800" ht="17.25" customHeight="1" x14ac:dyDescent="0.15"/>
    <row r="801" ht="17.25" customHeight="1" x14ac:dyDescent="0.15"/>
    <row r="802" ht="17.25" customHeight="1" x14ac:dyDescent="0.15"/>
    <row r="803" ht="17.25" customHeight="1" x14ac:dyDescent="0.15"/>
    <row r="804" ht="17.25" customHeight="1" x14ac:dyDescent="0.15"/>
    <row r="805" ht="17.25" customHeight="1" x14ac:dyDescent="0.15"/>
    <row r="806" ht="17.25" customHeight="1" x14ac:dyDescent="0.15"/>
    <row r="807" ht="17.25" customHeight="1" x14ac:dyDescent="0.15"/>
    <row r="808" ht="17.25" customHeight="1" x14ac:dyDescent="0.15"/>
    <row r="809" ht="17.25" customHeight="1" x14ac:dyDescent="0.15"/>
    <row r="810" ht="17.25" customHeight="1" x14ac:dyDescent="0.15"/>
    <row r="811" ht="17.25" customHeight="1" x14ac:dyDescent="0.15"/>
    <row r="812" ht="17.25" customHeight="1" x14ac:dyDescent="0.15"/>
    <row r="813" ht="17.25" customHeight="1" x14ac:dyDescent="0.15"/>
    <row r="814" ht="17.25" customHeight="1" x14ac:dyDescent="0.15"/>
    <row r="815" ht="17.25" customHeight="1" x14ac:dyDescent="0.15"/>
    <row r="816" ht="17.25" customHeight="1" x14ac:dyDescent="0.15"/>
    <row r="817" ht="17.25" customHeight="1" x14ac:dyDescent="0.15"/>
    <row r="818" ht="17.25" customHeight="1" x14ac:dyDescent="0.15"/>
    <row r="819" ht="17.25" customHeight="1" x14ac:dyDescent="0.15"/>
    <row r="820" ht="17.25" customHeight="1" x14ac:dyDescent="0.15"/>
    <row r="821" ht="17.25" customHeight="1" x14ac:dyDescent="0.15"/>
    <row r="822" ht="17.25" customHeight="1" x14ac:dyDescent="0.15"/>
    <row r="823" ht="17.25" customHeight="1" x14ac:dyDescent="0.15"/>
    <row r="824" ht="17.25" customHeight="1" x14ac:dyDescent="0.15"/>
    <row r="825" ht="17.25" customHeight="1" x14ac:dyDescent="0.15"/>
    <row r="826" ht="17.25" customHeight="1" x14ac:dyDescent="0.15"/>
    <row r="827" ht="17.25" customHeight="1" x14ac:dyDescent="0.15"/>
    <row r="828" ht="17.25" customHeight="1" x14ac:dyDescent="0.15"/>
    <row r="829" ht="17.25" customHeight="1" x14ac:dyDescent="0.15"/>
    <row r="830" ht="17.25" customHeight="1" x14ac:dyDescent="0.15"/>
    <row r="831" ht="17.25" customHeight="1" x14ac:dyDescent="0.15"/>
    <row r="832" ht="17.25" customHeight="1" x14ac:dyDescent="0.15"/>
    <row r="833" ht="17.25" customHeight="1" x14ac:dyDescent="0.15"/>
    <row r="834" ht="17.25" customHeight="1" x14ac:dyDescent="0.15"/>
    <row r="835" ht="17.25" customHeight="1" x14ac:dyDescent="0.15"/>
    <row r="836" ht="17.25" customHeight="1" x14ac:dyDescent="0.15"/>
    <row r="837" ht="17.25" customHeight="1" x14ac:dyDescent="0.15"/>
    <row r="838" ht="17.25" customHeight="1" x14ac:dyDescent="0.15"/>
    <row r="839" ht="17.25" customHeight="1" x14ac:dyDescent="0.15"/>
    <row r="840" ht="17.25" customHeight="1" x14ac:dyDescent="0.15"/>
    <row r="841" ht="17.25" customHeight="1" x14ac:dyDescent="0.15"/>
    <row r="842" ht="17.25" customHeight="1" x14ac:dyDescent="0.15"/>
    <row r="843" ht="17.25" customHeight="1" x14ac:dyDescent="0.15"/>
    <row r="844" ht="17.25" customHeight="1" x14ac:dyDescent="0.15"/>
    <row r="845" ht="17.25" customHeight="1" x14ac:dyDescent="0.15"/>
    <row r="846" ht="17.25" customHeight="1" x14ac:dyDescent="0.15"/>
    <row r="847" ht="17.25" customHeight="1" x14ac:dyDescent="0.15"/>
    <row r="848" ht="17.25" customHeight="1" x14ac:dyDescent="0.15"/>
    <row r="849" ht="17.25" customHeight="1" x14ac:dyDescent="0.15"/>
    <row r="850" ht="17.25" customHeight="1" x14ac:dyDescent="0.15"/>
    <row r="851" ht="17.25" customHeight="1" x14ac:dyDescent="0.15"/>
    <row r="852" ht="17.25" customHeight="1" x14ac:dyDescent="0.15"/>
    <row r="853" ht="17.25" customHeight="1" x14ac:dyDescent="0.15"/>
    <row r="854" ht="17.25" customHeight="1" x14ac:dyDescent="0.15"/>
    <row r="855" ht="17.25" customHeight="1" x14ac:dyDescent="0.15"/>
    <row r="856" ht="17.25" customHeight="1" x14ac:dyDescent="0.15"/>
    <row r="857" ht="17.25" customHeight="1" x14ac:dyDescent="0.15"/>
    <row r="858" ht="17.25" customHeight="1" x14ac:dyDescent="0.15"/>
    <row r="859" ht="17.25" customHeight="1" x14ac:dyDescent="0.15"/>
    <row r="860" ht="17.25" customHeight="1" x14ac:dyDescent="0.15"/>
    <row r="861" ht="17.25" customHeight="1" x14ac:dyDescent="0.15"/>
    <row r="862" ht="17.25" customHeight="1" x14ac:dyDescent="0.15"/>
    <row r="863" ht="17.25" customHeight="1" x14ac:dyDescent="0.15"/>
    <row r="864" ht="17.25" customHeight="1" x14ac:dyDescent="0.15"/>
    <row r="865" ht="17.25" customHeight="1" x14ac:dyDescent="0.15"/>
    <row r="866" ht="17.25" customHeight="1" x14ac:dyDescent="0.15"/>
    <row r="867" ht="17.25" customHeight="1" x14ac:dyDescent="0.15"/>
    <row r="868" ht="17.25" customHeight="1" x14ac:dyDescent="0.15"/>
    <row r="869" ht="17.25" customHeight="1" x14ac:dyDescent="0.15"/>
    <row r="870" ht="17.25" customHeight="1" x14ac:dyDescent="0.15"/>
    <row r="871" ht="17.25" customHeight="1" x14ac:dyDescent="0.15"/>
    <row r="872" ht="17.25" customHeight="1" x14ac:dyDescent="0.15"/>
    <row r="873" ht="17.25" customHeight="1" x14ac:dyDescent="0.15"/>
    <row r="874" ht="17.25" customHeight="1" x14ac:dyDescent="0.15"/>
    <row r="875" ht="17.25" customHeight="1" x14ac:dyDescent="0.15"/>
    <row r="876" ht="17.25" customHeight="1" x14ac:dyDescent="0.15"/>
    <row r="877" ht="17.25" customHeight="1" x14ac:dyDescent="0.15"/>
    <row r="878" ht="17.25" customHeight="1" x14ac:dyDescent="0.15"/>
    <row r="879" ht="17.25" customHeight="1" x14ac:dyDescent="0.15"/>
    <row r="880" ht="17.25" customHeight="1" x14ac:dyDescent="0.15"/>
    <row r="881" ht="17.25" customHeight="1" x14ac:dyDescent="0.15"/>
    <row r="882" ht="17.25" customHeight="1" x14ac:dyDescent="0.15"/>
    <row r="883" ht="17.25" customHeight="1" x14ac:dyDescent="0.15"/>
    <row r="884" ht="17.25" customHeight="1" x14ac:dyDescent="0.15"/>
    <row r="885" ht="17.25" customHeight="1" x14ac:dyDescent="0.15"/>
    <row r="886" ht="17.25" customHeight="1" x14ac:dyDescent="0.15"/>
    <row r="887" ht="17.25" customHeight="1" x14ac:dyDescent="0.15"/>
    <row r="888" ht="17.25" customHeight="1" x14ac:dyDescent="0.15"/>
    <row r="889" ht="17.25" customHeight="1" x14ac:dyDescent="0.15"/>
    <row r="890" ht="17.25" customHeight="1" x14ac:dyDescent="0.15"/>
    <row r="891" ht="17.25" customHeight="1" x14ac:dyDescent="0.15"/>
    <row r="892" ht="17.25" customHeight="1" x14ac:dyDescent="0.15"/>
    <row r="893" ht="17.25" customHeight="1" x14ac:dyDescent="0.15"/>
    <row r="894" ht="17.25" customHeight="1" x14ac:dyDescent="0.15"/>
    <row r="895" ht="17.25" customHeight="1" x14ac:dyDescent="0.15"/>
    <row r="896" ht="17.25" customHeight="1" x14ac:dyDescent="0.15"/>
    <row r="897" ht="17.25" customHeight="1" x14ac:dyDescent="0.15"/>
    <row r="898" ht="17.25" customHeight="1" x14ac:dyDescent="0.15"/>
    <row r="899" ht="17.25" customHeight="1" x14ac:dyDescent="0.15"/>
    <row r="900" ht="17.25" customHeight="1" x14ac:dyDescent="0.15"/>
    <row r="901" ht="17.25" customHeight="1" x14ac:dyDescent="0.15"/>
    <row r="902" ht="17.25" customHeight="1" x14ac:dyDescent="0.15"/>
    <row r="903" ht="17.25" customHeight="1" x14ac:dyDescent="0.15"/>
    <row r="904" ht="17.25" customHeight="1" x14ac:dyDescent="0.15"/>
    <row r="905" ht="17.25" customHeight="1" x14ac:dyDescent="0.15"/>
    <row r="906" ht="17.25" customHeight="1" x14ac:dyDescent="0.15"/>
    <row r="907" ht="17.25" customHeight="1" x14ac:dyDescent="0.15"/>
    <row r="908" ht="17.25" customHeight="1" x14ac:dyDescent="0.15"/>
    <row r="909" ht="17.25" customHeight="1" x14ac:dyDescent="0.15"/>
    <row r="910" ht="17.25" customHeight="1" x14ac:dyDescent="0.15"/>
    <row r="911" ht="17.25" customHeight="1" x14ac:dyDescent="0.15"/>
    <row r="912" ht="17.25" customHeight="1" x14ac:dyDescent="0.15"/>
    <row r="913" ht="17.25" customHeight="1" x14ac:dyDescent="0.15"/>
    <row r="914" ht="17.25" customHeight="1" x14ac:dyDescent="0.15"/>
    <row r="915" ht="17.25" customHeight="1" x14ac:dyDescent="0.15"/>
    <row r="916" ht="17.25" customHeight="1" x14ac:dyDescent="0.15"/>
    <row r="917" ht="17.25" customHeight="1" x14ac:dyDescent="0.15"/>
    <row r="918" ht="17.25" customHeight="1" x14ac:dyDescent="0.15"/>
    <row r="919" ht="17.25" customHeight="1" x14ac:dyDescent="0.15"/>
    <row r="920" ht="17.25" customHeight="1" x14ac:dyDescent="0.15"/>
    <row r="921" ht="17.25" customHeight="1" x14ac:dyDescent="0.15"/>
    <row r="922" ht="17.25" customHeight="1" x14ac:dyDescent="0.15"/>
    <row r="923" ht="17.25" customHeight="1" x14ac:dyDescent="0.15"/>
    <row r="924" ht="17.25" customHeight="1" x14ac:dyDescent="0.15"/>
    <row r="925" ht="17.25" customHeight="1" x14ac:dyDescent="0.15"/>
    <row r="926" ht="17.25" customHeight="1" x14ac:dyDescent="0.15"/>
    <row r="927" ht="17.25" customHeight="1" x14ac:dyDescent="0.15"/>
    <row r="928" ht="17.25" customHeight="1" x14ac:dyDescent="0.15"/>
    <row r="929" ht="17.25" customHeight="1" x14ac:dyDescent="0.15"/>
    <row r="930" ht="17.25" customHeight="1" x14ac:dyDescent="0.15"/>
    <row r="931" ht="17.25" customHeight="1" x14ac:dyDescent="0.15"/>
    <row r="932" ht="17.25" customHeight="1" x14ac:dyDescent="0.15"/>
    <row r="933" ht="17.25" customHeight="1" x14ac:dyDescent="0.15"/>
    <row r="934" ht="17.25" customHeight="1" x14ac:dyDescent="0.15"/>
    <row r="935" ht="17.25" customHeight="1" x14ac:dyDescent="0.15"/>
    <row r="936" ht="17.25" customHeight="1" x14ac:dyDescent="0.15"/>
    <row r="937" ht="17.25" customHeight="1" x14ac:dyDescent="0.15"/>
    <row r="938" ht="17.25" customHeight="1" x14ac:dyDescent="0.15"/>
    <row r="939" ht="17.25" customHeight="1" x14ac:dyDescent="0.15"/>
    <row r="940" ht="17.25" customHeight="1" x14ac:dyDescent="0.15"/>
    <row r="941" ht="17.25" customHeight="1" x14ac:dyDescent="0.15"/>
    <row r="942" ht="17.25" customHeight="1" x14ac:dyDescent="0.15"/>
    <row r="943" ht="17.25" customHeight="1" x14ac:dyDescent="0.15"/>
    <row r="944" ht="17.25" customHeight="1" x14ac:dyDescent="0.15"/>
    <row r="945" ht="17.25" customHeight="1" x14ac:dyDescent="0.15"/>
    <row r="946" ht="17.25" customHeight="1" x14ac:dyDescent="0.15"/>
    <row r="947" ht="17.25" customHeight="1" x14ac:dyDescent="0.15"/>
    <row r="948" ht="17.25" customHeight="1" x14ac:dyDescent="0.15"/>
    <row r="949" ht="17.25" customHeight="1" x14ac:dyDescent="0.15"/>
    <row r="950" ht="17.25" customHeight="1" x14ac:dyDescent="0.15"/>
    <row r="951" ht="17.25" customHeight="1" x14ac:dyDescent="0.15"/>
    <row r="952" ht="17.25" customHeight="1" x14ac:dyDescent="0.15"/>
    <row r="953" ht="17.25" customHeight="1" x14ac:dyDescent="0.15"/>
    <row r="954" ht="17.25" customHeight="1" x14ac:dyDescent="0.15"/>
    <row r="955" ht="17.25" customHeight="1" x14ac:dyDescent="0.15"/>
    <row r="956" ht="17.25" customHeight="1" x14ac:dyDescent="0.15"/>
    <row r="957" ht="17.25" customHeight="1" x14ac:dyDescent="0.15"/>
    <row r="958" ht="17.25" customHeight="1" x14ac:dyDescent="0.15"/>
    <row r="959" ht="17.25" customHeight="1" x14ac:dyDescent="0.15"/>
    <row r="960" ht="17.25" customHeight="1" x14ac:dyDescent="0.15"/>
    <row r="961" ht="17.25" customHeight="1" x14ac:dyDescent="0.15"/>
    <row r="962" ht="17.25" customHeight="1" x14ac:dyDescent="0.15"/>
    <row r="963" ht="17.25" customHeight="1" x14ac:dyDescent="0.15"/>
    <row r="964" ht="17.25" customHeight="1" x14ac:dyDescent="0.15"/>
    <row r="965" ht="17.25" customHeight="1" x14ac:dyDescent="0.15"/>
    <row r="966" ht="17.25" customHeight="1" x14ac:dyDescent="0.15"/>
    <row r="967" ht="17.25" customHeight="1" x14ac:dyDescent="0.15"/>
    <row r="968" ht="17.25" customHeight="1" x14ac:dyDescent="0.15"/>
    <row r="969" ht="17.25" customHeight="1" x14ac:dyDescent="0.15"/>
    <row r="970" ht="17.25" customHeight="1" x14ac:dyDescent="0.15"/>
    <row r="971" ht="17.25" customHeight="1" x14ac:dyDescent="0.15"/>
    <row r="972" ht="17.25" customHeight="1" x14ac:dyDescent="0.15"/>
    <row r="973" ht="17.25" customHeight="1" x14ac:dyDescent="0.15"/>
    <row r="974" ht="17.25" customHeight="1" x14ac:dyDescent="0.15"/>
    <row r="975" ht="17.25" customHeight="1" x14ac:dyDescent="0.15"/>
    <row r="976" ht="17.25" customHeight="1" x14ac:dyDescent="0.15"/>
    <row r="977" ht="17.25" customHeight="1" x14ac:dyDescent="0.15"/>
    <row r="978" ht="17.25" customHeight="1" x14ac:dyDescent="0.15"/>
    <row r="979" ht="17.25" customHeight="1" x14ac:dyDescent="0.15"/>
    <row r="980" ht="17.25" customHeight="1" x14ac:dyDescent="0.15"/>
    <row r="981" ht="17.25" customHeight="1" x14ac:dyDescent="0.15"/>
    <row r="982" ht="17.25" customHeight="1" x14ac:dyDescent="0.15"/>
    <row r="983" ht="17.25" customHeight="1" x14ac:dyDescent="0.15"/>
    <row r="984" ht="17.25" customHeight="1" x14ac:dyDescent="0.15"/>
    <row r="985" ht="17.25" customHeight="1" x14ac:dyDescent="0.15"/>
    <row r="986" ht="17.25" customHeight="1" x14ac:dyDescent="0.15"/>
    <row r="987" ht="17.25" customHeight="1" x14ac:dyDescent="0.15"/>
    <row r="988" ht="17.25" customHeight="1" x14ac:dyDescent="0.15"/>
    <row r="989" ht="17.25" customHeight="1" x14ac:dyDescent="0.15"/>
    <row r="990" ht="17.25" customHeight="1" x14ac:dyDescent="0.15"/>
    <row r="991" ht="17.25" customHeight="1" x14ac:dyDescent="0.15"/>
    <row r="992" ht="17.25" customHeight="1" x14ac:dyDescent="0.15"/>
    <row r="993" ht="17.25" customHeight="1" x14ac:dyDescent="0.15"/>
    <row r="994" ht="17.25" customHeight="1" x14ac:dyDescent="0.15"/>
    <row r="995" ht="17.25" customHeight="1" x14ac:dyDescent="0.15"/>
    <row r="996" ht="17.25" customHeight="1" x14ac:dyDescent="0.15"/>
    <row r="997" ht="17.25" customHeight="1" x14ac:dyDescent="0.15"/>
    <row r="998" ht="17.25" customHeight="1" x14ac:dyDescent="0.15"/>
    <row r="999" ht="17.25" customHeight="1" x14ac:dyDescent="0.15"/>
    <row r="1000" ht="17.25" customHeight="1" x14ac:dyDescent="0.15"/>
    <row r="1001" ht="17.25" customHeight="1" x14ac:dyDescent="0.15"/>
    <row r="1002" ht="17.25" customHeight="1" x14ac:dyDescent="0.15"/>
    <row r="1003" ht="17.25" customHeight="1" x14ac:dyDescent="0.15"/>
    <row r="1004" ht="17.25" customHeight="1" x14ac:dyDescent="0.15"/>
    <row r="1005" ht="17.25" customHeight="1" x14ac:dyDescent="0.15"/>
    <row r="1006" ht="17.25" customHeight="1" x14ac:dyDescent="0.15"/>
    <row r="1007" ht="17.25" customHeight="1" x14ac:dyDescent="0.15"/>
    <row r="1008" ht="17.25" customHeight="1" x14ac:dyDescent="0.15"/>
    <row r="1009" ht="17.25" customHeight="1" x14ac:dyDescent="0.15"/>
    <row r="1010" ht="17.25" customHeight="1" x14ac:dyDescent="0.15"/>
    <row r="1011" ht="17.25" customHeight="1" x14ac:dyDescent="0.15"/>
    <row r="1012" ht="17.25" customHeight="1" x14ac:dyDescent="0.15"/>
    <row r="1013" ht="17.25" customHeight="1" x14ac:dyDescent="0.15"/>
    <row r="1014" ht="17.25" customHeight="1" x14ac:dyDescent="0.15"/>
    <row r="1015" ht="17.25" customHeight="1" x14ac:dyDescent="0.15"/>
    <row r="1016" ht="17.25" customHeight="1" x14ac:dyDescent="0.15"/>
    <row r="1017" ht="17.25" customHeight="1" x14ac:dyDescent="0.15"/>
    <row r="1018" ht="17.25" customHeight="1" x14ac:dyDescent="0.15"/>
    <row r="1019" ht="17.25" customHeight="1" x14ac:dyDescent="0.15"/>
    <row r="1020" ht="17.25" customHeight="1" x14ac:dyDescent="0.15"/>
    <row r="1021" ht="17.25" customHeight="1" x14ac:dyDescent="0.15"/>
    <row r="1022" ht="17.25" customHeight="1" x14ac:dyDescent="0.15"/>
    <row r="1023" ht="17.25" customHeight="1" x14ac:dyDescent="0.15"/>
    <row r="1024" ht="17.25" customHeight="1" x14ac:dyDescent="0.15"/>
    <row r="1025" ht="17.25" customHeight="1" x14ac:dyDescent="0.15"/>
    <row r="1026" ht="17.25" customHeight="1" x14ac:dyDescent="0.15"/>
    <row r="1027" ht="17.25" customHeight="1" x14ac:dyDescent="0.15"/>
    <row r="1028" ht="17.25" customHeight="1" x14ac:dyDescent="0.15"/>
    <row r="1029" ht="17.25" customHeight="1" x14ac:dyDescent="0.15"/>
    <row r="1030" ht="17.25" customHeight="1" x14ac:dyDescent="0.15"/>
    <row r="1031" ht="17.25" customHeight="1" x14ac:dyDescent="0.15"/>
    <row r="1032" ht="17.25" customHeight="1" x14ac:dyDescent="0.15"/>
    <row r="1033" ht="17.25" customHeight="1" x14ac:dyDescent="0.15"/>
    <row r="1034" ht="17.25" customHeight="1" x14ac:dyDescent="0.15"/>
    <row r="1035" ht="17.25" customHeight="1" x14ac:dyDescent="0.15"/>
    <row r="1036" ht="17.25" customHeight="1" x14ac:dyDescent="0.15"/>
    <row r="1037" ht="17.25" customHeight="1" x14ac:dyDescent="0.15"/>
    <row r="1038" ht="17.25" customHeight="1" x14ac:dyDescent="0.15"/>
    <row r="1039" ht="17.25" customHeight="1" x14ac:dyDescent="0.15"/>
    <row r="1040" ht="17.25" customHeight="1" x14ac:dyDescent="0.15"/>
    <row r="1041" ht="17.25" customHeight="1" x14ac:dyDescent="0.15"/>
    <row r="1042" ht="17.25" customHeight="1" x14ac:dyDescent="0.15"/>
    <row r="1043" ht="17.25" customHeight="1" x14ac:dyDescent="0.15"/>
    <row r="1044" ht="17.25" customHeight="1" x14ac:dyDescent="0.15"/>
    <row r="1045" ht="17.25" customHeight="1" x14ac:dyDescent="0.15"/>
    <row r="1046" ht="17.25" customHeight="1" x14ac:dyDescent="0.15"/>
    <row r="1047" ht="17.25" customHeight="1" x14ac:dyDescent="0.15"/>
    <row r="1048" ht="17.25" customHeight="1" x14ac:dyDescent="0.15"/>
    <row r="1049" ht="17.25" customHeight="1" x14ac:dyDescent="0.15"/>
    <row r="1050" ht="17.25" customHeight="1" x14ac:dyDescent="0.15"/>
    <row r="1051" ht="17.25" customHeight="1" x14ac:dyDescent="0.15"/>
    <row r="1052" ht="17.25" customHeight="1" x14ac:dyDescent="0.15"/>
    <row r="1053" ht="17.25" customHeight="1" x14ac:dyDescent="0.15"/>
    <row r="1054" ht="17.25" customHeight="1" x14ac:dyDescent="0.15"/>
    <row r="1055" ht="17.25" customHeight="1" x14ac:dyDescent="0.15"/>
    <row r="1056" ht="17.25" customHeight="1" x14ac:dyDescent="0.15"/>
    <row r="1057" ht="17.25" customHeight="1" x14ac:dyDescent="0.15"/>
    <row r="1058" ht="17.25" customHeight="1" x14ac:dyDescent="0.15"/>
    <row r="1059" ht="17.25" customHeight="1" x14ac:dyDescent="0.15"/>
    <row r="1060" ht="17.25" customHeight="1" x14ac:dyDescent="0.15"/>
    <row r="1061" ht="17.25" customHeight="1" x14ac:dyDescent="0.15"/>
    <row r="1062" ht="17.25" customHeight="1" x14ac:dyDescent="0.15"/>
    <row r="1063" ht="17.25" customHeight="1" x14ac:dyDescent="0.15"/>
    <row r="1064" ht="17.25" customHeight="1" x14ac:dyDescent="0.15"/>
    <row r="1065" ht="17.25" customHeight="1" x14ac:dyDescent="0.15"/>
    <row r="1066" ht="17.25" customHeight="1" x14ac:dyDescent="0.15"/>
    <row r="1067" ht="17.25" customHeight="1" x14ac:dyDescent="0.15"/>
    <row r="1068" ht="17.25" customHeight="1" x14ac:dyDescent="0.15"/>
    <row r="1069" ht="9.75" customHeight="1" x14ac:dyDescent="0.15"/>
    <row r="1070" ht="9.75" customHeight="1" x14ac:dyDescent="0.15"/>
    <row r="1071" ht="9.75" customHeight="1" x14ac:dyDescent="0.15"/>
    <row r="1072" ht="9.75" customHeight="1" x14ac:dyDescent="0.15"/>
    <row r="1073" ht="9.75" customHeight="1" x14ac:dyDescent="0.15"/>
    <row r="1074" ht="9.75" customHeight="1" x14ac:dyDescent="0.15"/>
    <row r="1075" ht="9.75" customHeight="1" x14ac:dyDescent="0.15"/>
    <row r="1076" ht="9.75" customHeight="1" x14ac:dyDescent="0.15"/>
    <row r="1077" ht="9.75" customHeight="1" x14ac:dyDescent="0.15"/>
    <row r="1078" ht="9.75" customHeight="1" x14ac:dyDescent="0.15"/>
    <row r="1079" ht="9.75" customHeight="1" x14ac:dyDescent="0.15"/>
    <row r="1080" ht="9.75" customHeight="1" x14ac:dyDescent="0.15"/>
    <row r="1081" ht="9.75" customHeight="1" x14ac:dyDescent="0.15"/>
    <row r="1082" ht="9.75" customHeight="1" x14ac:dyDescent="0.15"/>
    <row r="1083" ht="9.75" customHeight="1" x14ac:dyDescent="0.15"/>
    <row r="1084" ht="9.75" customHeight="1" x14ac:dyDescent="0.15"/>
    <row r="1085" ht="9.75" customHeight="1" x14ac:dyDescent="0.15"/>
    <row r="1086" ht="9.75" customHeight="1" x14ac:dyDescent="0.15"/>
    <row r="1087" ht="9.75" customHeight="1" x14ac:dyDescent="0.15"/>
    <row r="1088" ht="9.75" customHeight="1" x14ac:dyDescent="0.15"/>
    <row r="1089" ht="9.75" customHeight="1" x14ac:dyDescent="0.15"/>
    <row r="1090" ht="9.75" customHeight="1" x14ac:dyDescent="0.15"/>
    <row r="1091" ht="9.75" customHeight="1" x14ac:dyDescent="0.15"/>
    <row r="1092" ht="9.75" customHeight="1" x14ac:dyDescent="0.15"/>
    <row r="1093" ht="9.75" customHeight="1" x14ac:dyDescent="0.15"/>
    <row r="1094" ht="9.75" customHeight="1" x14ac:dyDescent="0.15"/>
    <row r="1095" ht="9.75" customHeight="1" x14ac:dyDescent="0.15"/>
    <row r="1096" ht="9.75" customHeight="1" x14ac:dyDescent="0.15"/>
    <row r="1097" ht="9.75" customHeight="1" x14ac:dyDescent="0.15"/>
    <row r="1098" ht="9.75" customHeight="1" x14ac:dyDescent="0.15"/>
    <row r="1099" ht="9.75" customHeight="1" x14ac:dyDescent="0.15"/>
    <row r="1100" ht="9.75" customHeight="1" x14ac:dyDescent="0.15"/>
    <row r="1101" ht="9.75" customHeight="1" x14ac:dyDescent="0.15"/>
    <row r="1102" ht="9.75" customHeight="1" x14ac:dyDescent="0.15"/>
    <row r="1103" ht="9.75" customHeight="1" x14ac:dyDescent="0.15"/>
    <row r="1104" ht="9.75" customHeight="1" x14ac:dyDescent="0.15"/>
    <row r="1105" ht="9.75" customHeight="1" x14ac:dyDescent="0.15"/>
    <row r="1106" ht="9.75" customHeight="1" x14ac:dyDescent="0.15"/>
    <row r="1107" ht="9.75" customHeight="1" x14ac:dyDescent="0.15"/>
    <row r="1108" ht="9.75" customHeight="1" x14ac:dyDescent="0.15"/>
    <row r="1109" ht="9.75" customHeight="1" x14ac:dyDescent="0.15"/>
    <row r="1110" ht="9.75" customHeight="1" x14ac:dyDescent="0.15"/>
    <row r="1111" ht="9.75" customHeight="1" x14ac:dyDescent="0.15"/>
    <row r="1112" ht="9.75" customHeight="1" x14ac:dyDescent="0.15"/>
    <row r="1113" ht="9.75" customHeight="1" x14ac:dyDescent="0.15"/>
    <row r="1114" ht="9.75" customHeight="1" x14ac:dyDescent="0.15"/>
    <row r="1115" ht="9.75" customHeight="1" x14ac:dyDescent="0.15"/>
    <row r="1116" ht="9.75" customHeight="1" x14ac:dyDescent="0.15"/>
    <row r="1117" ht="9.75" customHeight="1" x14ac:dyDescent="0.15"/>
    <row r="1118" ht="9.75" customHeight="1" x14ac:dyDescent="0.15"/>
    <row r="1119" ht="9.75" customHeight="1" x14ac:dyDescent="0.15"/>
    <row r="1120" ht="9.75" customHeight="1" x14ac:dyDescent="0.15"/>
    <row r="1121" ht="9.75" customHeight="1" x14ac:dyDescent="0.15"/>
    <row r="1122" ht="9.75" customHeight="1" x14ac:dyDescent="0.15"/>
    <row r="1123" ht="9.75" customHeight="1" x14ac:dyDescent="0.15"/>
    <row r="1124" ht="9.75" customHeight="1" x14ac:dyDescent="0.15"/>
    <row r="1125" ht="9.75" customHeight="1" x14ac:dyDescent="0.15"/>
    <row r="1126" ht="9.75" customHeight="1" x14ac:dyDescent="0.15"/>
    <row r="1127" ht="9.75" customHeight="1" x14ac:dyDescent="0.15"/>
    <row r="1128" ht="9.75" customHeight="1" x14ac:dyDescent="0.15"/>
    <row r="1129" ht="9.75" customHeight="1" x14ac:dyDescent="0.15"/>
    <row r="1130" ht="9.75" customHeight="1" x14ac:dyDescent="0.15"/>
    <row r="1131" ht="9.75" customHeight="1" x14ac:dyDescent="0.15"/>
    <row r="1132" ht="9.75" customHeight="1" x14ac:dyDescent="0.15"/>
    <row r="1133" ht="9.75" customHeight="1" x14ac:dyDescent="0.15"/>
    <row r="1134" ht="9.75" customHeight="1" x14ac:dyDescent="0.15"/>
    <row r="1135" ht="9.75" customHeight="1" x14ac:dyDescent="0.15"/>
    <row r="1136" ht="9.75" customHeight="1" x14ac:dyDescent="0.15"/>
    <row r="1137" ht="9.75" customHeight="1" x14ac:dyDescent="0.15"/>
    <row r="1138" ht="9.75" customHeight="1" x14ac:dyDescent="0.15"/>
    <row r="1139" ht="9.75" customHeight="1" x14ac:dyDescent="0.15"/>
    <row r="1140" ht="9.75" customHeight="1" x14ac:dyDescent="0.15"/>
    <row r="1141" ht="9.75" customHeight="1" x14ac:dyDescent="0.15"/>
    <row r="1142" ht="9.75" customHeight="1" x14ac:dyDescent="0.15"/>
    <row r="1143" ht="9.75" customHeight="1" x14ac:dyDescent="0.15"/>
    <row r="1144" ht="9.75" customHeight="1" x14ac:dyDescent="0.15"/>
    <row r="1145" ht="9.75" customHeight="1" x14ac:dyDescent="0.15"/>
    <row r="1146" ht="9.75" customHeight="1" x14ac:dyDescent="0.15"/>
    <row r="1147" ht="9.75" customHeight="1" x14ac:dyDescent="0.15"/>
    <row r="1148" ht="9.75" customHeight="1" x14ac:dyDescent="0.15"/>
    <row r="1149" ht="9.75" customHeight="1" x14ac:dyDescent="0.15"/>
    <row r="1150" ht="9.75" customHeight="1" x14ac:dyDescent="0.15"/>
    <row r="1151" ht="9.75" customHeight="1" x14ac:dyDescent="0.15"/>
    <row r="1152" ht="9.75" customHeight="1" x14ac:dyDescent="0.15"/>
    <row r="1153" ht="9.75" customHeight="1" x14ac:dyDescent="0.15"/>
    <row r="1154" ht="9.75" customHeight="1" x14ac:dyDescent="0.15"/>
    <row r="1155" ht="9.75" customHeight="1" x14ac:dyDescent="0.15"/>
    <row r="1156" ht="9.75" customHeight="1" x14ac:dyDescent="0.15"/>
    <row r="1157" ht="9.75" customHeight="1" x14ac:dyDescent="0.15"/>
    <row r="1158" ht="9.75" customHeight="1" x14ac:dyDescent="0.15"/>
    <row r="1159" ht="9.75" customHeight="1" x14ac:dyDescent="0.15"/>
    <row r="1160" ht="9.75" customHeight="1" x14ac:dyDescent="0.15"/>
    <row r="1161" ht="9.75" customHeight="1" x14ac:dyDescent="0.15"/>
    <row r="1162" ht="9.75" customHeight="1" x14ac:dyDescent="0.15"/>
    <row r="1163" ht="9.75" customHeight="1" x14ac:dyDescent="0.15"/>
    <row r="1164" ht="9.75" customHeight="1" x14ac:dyDescent="0.15"/>
    <row r="1165" ht="9.75" customHeight="1" x14ac:dyDescent="0.15"/>
    <row r="1166" ht="9.75" customHeight="1" x14ac:dyDescent="0.15"/>
    <row r="1167" ht="9.75" customHeight="1" x14ac:dyDescent="0.15"/>
    <row r="1168" ht="9.75" customHeight="1" x14ac:dyDescent="0.15"/>
    <row r="1169" ht="9.75" customHeight="1" x14ac:dyDescent="0.15"/>
    <row r="1170" ht="9.75" customHeight="1" x14ac:dyDescent="0.15"/>
    <row r="1171" ht="9.75" customHeight="1" x14ac:dyDescent="0.15"/>
    <row r="1172" ht="9.75" customHeight="1" x14ac:dyDescent="0.15"/>
    <row r="1173" ht="9.75" customHeight="1" x14ac:dyDescent="0.15"/>
    <row r="1174" ht="9.75" customHeight="1" x14ac:dyDescent="0.15"/>
    <row r="1175" ht="9.75" customHeight="1" x14ac:dyDescent="0.15"/>
    <row r="1176" ht="9.75" customHeight="1" x14ac:dyDescent="0.15"/>
    <row r="1177" ht="9.75" customHeight="1" x14ac:dyDescent="0.15"/>
    <row r="1178" ht="9.75" customHeight="1" x14ac:dyDescent="0.15"/>
    <row r="1179" ht="9.75" customHeight="1" x14ac:dyDescent="0.15"/>
    <row r="1180" ht="9.75" customHeight="1" x14ac:dyDescent="0.15"/>
    <row r="1181" ht="9.75" customHeight="1" x14ac:dyDescent="0.15"/>
    <row r="1182" ht="9.75" customHeight="1" x14ac:dyDescent="0.15"/>
    <row r="1183" ht="9.75" customHeight="1" x14ac:dyDescent="0.15"/>
    <row r="1184" ht="9.75" customHeight="1" x14ac:dyDescent="0.15"/>
    <row r="1185" ht="9.75" customHeight="1" x14ac:dyDescent="0.15"/>
    <row r="1186" ht="9.75" customHeight="1" x14ac:dyDescent="0.15"/>
    <row r="1187" ht="9.75" customHeight="1" x14ac:dyDescent="0.15"/>
    <row r="1188" ht="9.75" customHeight="1" x14ac:dyDescent="0.15"/>
    <row r="1189" ht="9.75" customHeight="1" x14ac:dyDescent="0.15"/>
    <row r="1190" ht="9.75" customHeight="1" x14ac:dyDescent="0.15"/>
    <row r="1191" ht="9.75" customHeight="1" x14ac:dyDescent="0.15"/>
    <row r="1192" ht="9.75" customHeight="1" x14ac:dyDescent="0.15"/>
    <row r="1193" ht="9.75" customHeight="1" x14ac:dyDescent="0.15"/>
    <row r="1194" ht="9.75" customHeight="1" x14ac:dyDescent="0.15"/>
    <row r="1195" ht="9.75" customHeight="1" x14ac:dyDescent="0.15"/>
    <row r="1196" ht="9.75" customHeight="1" x14ac:dyDescent="0.15"/>
    <row r="1197" ht="9.75" customHeight="1" x14ac:dyDescent="0.15"/>
    <row r="1198" ht="9.75" customHeight="1" x14ac:dyDescent="0.15"/>
    <row r="1199" ht="9.75" customHeight="1" x14ac:dyDescent="0.15"/>
    <row r="1200" ht="9.75" customHeight="1" x14ac:dyDescent="0.15"/>
    <row r="1201" ht="9.75" customHeight="1" x14ac:dyDescent="0.15"/>
    <row r="1202" ht="9.75" customHeight="1" x14ac:dyDescent="0.15"/>
    <row r="1203" ht="9.75" customHeight="1" x14ac:dyDescent="0.15"/>
    <row r="1204" ht="9.75" customHeight="1" x14ac:dyDescent="0.15"/>
    <row r="1205" ht="9.75" customHeight="1" x14ac:dyDescent="0.15"/>
    <row r="1206" ht="9.75" customHeight="1" x14ac:dyDescent="0.15"/>
    <row r="1207" ht="9.75" customHeight="1" x14ac:dyDescent="0.15"/>
    <row r="1208" ht="9.75" customHeight="1" x14ac:dyDescent="0.15"/>
    <row r="1209" ht="9.75" customHeight="1" x14ac:dyDescent="0.15"/>
    <row r="1210" ht="9.75" customHeight="1" x14ac:dyDescent="0.15"/>
    <row r="1211" ht="9.75" customHeight="1" x14ac:dyDescent="0.15"/>
    <row r="1212" ht="9.75" customHeight="1" x14ac:dyDescent="0.15"/>
    <row r="1213" ht="9.75" customHeight="1" x14ac:dyDescent="0.15"/>
    <row r="1214" ht="9.75" customHeight="1" x14ac:dyDescent="0.15"/>
    <row r="1215" ht="9.75" customHeight="1" x14ac:dyDescent="0.15"/>
    <row r="1216" ht="9.75" customHeight="1" x14ac:dyDescent="0.15"/>
    <row r="1217" ht="9.75" customHeight="1" x14ac:dyDescent="0.15"/>
    <row r="1218" ht="9.75" customHeight="1" x14ac:dyDescent="0.15"/>
    <row r="1219" ht="9.75" customHeight="1" x14ac:dyDescent="0.15"/>
    <row r="1220" ht="9.75" customHeight="1" x14ac:dyDescent="0.15"/>
    <row r="1221" ht="9.75" customHeight="1" x14ac:dyDescent="0.15"/>
    <row r="1222" ht="9.75" customHeight="1" x14ac:dyDescent="0.15"/>
    <row r="1223" ht="9.75" customHeight="1" x14ac:dyDescent="0.15"/>
    <row r="1224" ht="9.75" customHeight="1" x14ac:dyDescent="0.15"/>
    <row r="1225" ht="9.75" customHeight="1" x14ac:dyDescent="0.15"/>
    <row r="1226" ht="9.75" customHeight="1" x14ac:dyDescent="0.15"/>
    <row r="1227" ht="9.75" customHeight="1" x14ac:dyDescent="0.15"/>
    <row r="1228" ht="9.75" customHeight="1" x14ac:dyDescent="0.15"/>
    <row r="1229" ht="9.75" customHeight="1" x14ac:dyDescent="0.15"/>
    <row r="1230" ht="9.75" customHeight="1" x14ac:dyDescent="0.15"/>
    <row r="1231" ht="9.75" customHeight="1" x14ac:dyDescent="0.15"/>
    <row r="1232" ht="9.75" customHeight="1" x14ac:dyDescent="0.15"/>
    <row r="1233" ht="9.75" customHeight="1" x14ac:dyDescent="0.15"/>
    <row r="1234" ht="9.75" customHeight="1" x14ac:dyDescent="0.15"/>
    <row r="1235" ht="9.75" customHeight="1" x14ac:dyDescent="0.15"/>
    <row r="1236" ht="9.75" customHeight="1" x14ac:dyDescent="0.15"/>
    <row r="1237" ht="9.75" customHeight="1" x14ac:dyDescent="0.15"/>
    <row r="1238" ht="9.75" customHeight="1" x14ac:dyDescent="0.15"/>
    <row r="1239" ht="9.75" customHeight="1" x14ac:dyDescent="0.15"/>
    <row r="1240" ht="9.75" customHeight="1" x14ac:dyDescent="0.15"/>
  </sheetData>
  <sheetProtection password="C69B" sheet="1" objects="1" scenarios="1"/>
  <mergeCells count="38">
    <mergeCell ref="K11:P11"/>
    <mergeCell ref="B1:C1"/>
    <mergeCell ref="C2:D2"/>
    <mergeCell ref="N18:N19"/>
    <mergeCell ref="K21:K22"/>
    <mergeCell ref="N21:N22"/>
    <mergeCell ref="O21:O22"/>
    <mergeCell ref="C4:Q8"/>
    <mergeCell ref="O18:O19"/>
    <mergeCell ref="H18:I19"/>
    <mergeCell ref="J18:K19"/>
    <mergeCell ref="E18:E19"/>
    <mergeCell ref="J21:J22"/>
    <mergeCell ref="C21:C22"/>
    <mergeCell ref="D21:D22"/>
    <mergeCell ref="E21:E22"/>
    <mergeCell ref="F21:G22"/>
    <mergeCell ref="H21:I22"/>
    <mergeCell ref="G18:G19"/>
    <mergeCell ref="C12:D12"/>
    <mergeCell ref="C13:C14"/>
    <mergeCell ref="C18:C19"/>
    <mergeCell ref="D18:D19"/>
    <mergeCell ref="F18:F19"/>
    <mergeCell ref="I39:Q39"/>
    <mergeCell ref="C44:R49"/>
    <mergeCell ref="E26:E27"/>
    <mergeCell ref="F26:I26"/>
    <mergeCell ref="J26:J27"/>
    <mergeCell ref="F27:I27"/>
    <mergeCell ref="C29:D29"/>
    <mergeCell ref="E29:G29"/>
    <mergeCell ref="H29:Q29"/>
    <mergeCell ref="C32:D32"/>
    <mergeCell ref="C27:D27"/>
    <mergeCell ref="K26:M27"/>
    <mergeCell ref="C26:D26"/>
    <mergeCell ref="C36:I36"/>
  </mergeCells>
  <phoneticPr fontId="2"/>
  <dataValidations count="2">
    <dataValidation type="list" allowBlank="1" showInputMessage="1" showErrorMessage="1" sqref="P10">
      <formula1>$U$11:$AF$11</formula1>
    </dataValidation>
    <dataValidation type="list" allowBlank="1" showInputMessage="1" showErrorMessage="1" sqref="I16">
      <formula1>$E$12:$N$12</formula1>
    </dataValidation>
  </dataValidations>
  <pageMargins left="0.39370078740157483" right="0.19685039370078736" top="0.39370078740157483" bottom="0.35433070866141736" header="0.31496062992125984" footer="0.35433070866141736"/>
  <pageSetup paperSize="9" scale="73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AG1241"/>
  <sheetViews>
    <sheetView view="pageBreakPreview" zoomScaleNormal="115" zoomScaleSheetLayoutView="100" workbookViewId="0">
      <selection activeCell="P10" sqref="P10"/>
    </sheetView>
  </sheetViews>
  <sheetFormatPr defaultColWidth="1.625" defaultRowHeight="13.5" x14ac:dyDescent="0.15"/>
  <cols>
    <col min="1" max="2" width="2.125" style="27" customWidth="1"/>
    <col min="3" max="3" width="10" style="27" customWidth="1"/>
    <col min="4" max="4" width="14.625" style="27" customWidth="1"/>
    <col min="5" max="6" width="7.375" style="27" customWidth="1"/>
    <col min="7" max="17" width="6.625" style="27" customWidth="1"/>
    <col min="18" max="20" width="2.125" style="27" customWidth="1"/>
    <col min="21" max="21" width="15.25" style="1" bestFit="1" customWidth="1"/>
    <col min="22" max="23" width="12.125" style="1" bestFit="1" customWidth="1"/>
    <col min="24" max="26" width="8.125" style="1" bestFit="1" customWidth="1"/>
    <col min="27" max="29" width="9.25" style="1" bestFit="1" customWidth="1"/>
    <col min="30" max="32" width="8.125" style="1" bestFit="1" customWidth="1"/>
    <col min="33" max="52" width="2.125" style="27" customWidth="1"/>
    <col min="53" max="16384" width="1.625" style="27"/>
  </cols>
  <sheetData>
    <row r="1" spans="1:33" ht="18" customHeight="1" x14ac:dyDescent="0.15">
      <c r="A1" s="1"/>
      <c r="B1" s="927" t="s">
        <v>161</v>
      </c>
      <c r="C1" s="927"/>
      <c r="D1" s="1"/>
    </row>
    <row r="2" spans="1:33" ht="15" customHeight="1" x14ac:dyDescent="0.15">
      <c r="A2" s="1"/>
      <c r="B2" s="2"/>
      <c r="C2" s="928" t="s">
        <v>165</v>
      </c>
      <c r="D2" s="928"/>
      <c r="E2" s="46" t="s">
        <v>167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U2" s="27"/>
      <c r="AG2" s="1"/>
    </row>
    <row r="3" spans="1:33" ht="15" customHeight="1" x14ac:dyDescent="0.15">
      <c r="B3" s="28"/>
      <c r="C3" s="46"/>
      <c r="D3" s="46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</row>
    <row r="4" spans="1:33" s="28" customFormat="1" ht="18" customHeight="1" x14ac:dyDescent="0.15">
      <c r="C4" s="1039" t="s">
        <v>160</v>
      </c>
      <c r="D4" s="1039"/>
      <c r="E4" s="1039"/>
      <c r="F4" s="1039"/>
      <c r="G4" s="1039"/>
      <c r="H4" s="1039"/>
      <c r="I4" s="1039"/>
      <c r="J4" s="1039"/>
      <c r="K4" s="1039"/>
      <c r="L4" s="1039"/>
      <c r="M4" s="1039"/>
      <c r="N4" s="1039"/>
      <c r="O4" s="1039"/>
      <c r="P4" s="1039"/>
      <c r="Q4" s="1039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3" s="28" customFormat="1" ht="18" customHeight="1" x14ac:dyDescent="0.15">
      <c r="C5" s="1039"/>
      <c r="D5" s="1039"/>
      <c r="E5" s="1039"/>
      <c r="F5" s="1039"/>
      <c r="G5" s="1039"/>
      <c r="H5" s="1039"/>
      <c r="I5" s="1039"/>
      <c r="J5" s="1039"/>
      <c r="K5" s="1039"/>
      <c r="L5" s="1039"/>
      <c r="M5" s="1039"/>
      <c r="N5" s="1039"/>
      <c r="O5" s="1039"/>
      <c r="P5" s="1039"/>
      <c r="Q5" s="1039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3" s="28" customFormat="1" ht="18" customHeight="1" x14ac:dyDescent="0.15">
      <c r="C6" s="1039"/>
      <c r="D6" s="1039"/>
      <c r="E6" s="1039"/>
      <c r="F6" s="1039"/>
      <c r="G6" s="1039"/>
      <c r="H6" s="1039"/>
      <c r="I6" s="1039"/>
      <c r="J6" s="1039"/>
      <c r="K6" s="1039"/>
      <c r="L6" s="1039"/>
      <c r="M6" s="1039"/>
      <c r="N6" s="1039"/>
      <c r="O6" s="1039"/>
      <c r="P6" s="1039"/>
      <c r="Q6" s="1039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3" s="28" customFormat="1" ht="18" customHeight="1" x14ac:dyDescent="0.15">
      <c r="C7" s="1039"/>
      <c r="D7" s="1039"/>
      <c r="E7" s="1039"/>
      <c r="F7" s="1039"/>
      <c r="G7" s="1039"/>
      <c r="H7" s="1039"/>
      <c r="I7" s="1039"/>
      <c r="J7" s="1039"/>
      <c r="K7" s="1039"/>
      <c r="L7" s="1039"/>
      <c r="M7" s="1039"/>
      <c r="N7" s="1039"/>
      <c r="O7" s="1039"/>
      <c r="P7" s="1039"/>
      <c r="Q7" s="1039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3" s="28" customFormat="1" ht="18" customHeight="1" x14ac:dyDescent="0.15">
      <c r="C8" s="1039"/>
      <c r="D8" s="1039"/>
      <c r="E8" s="1039"/>
      <c r="F8" s="1039"/>
      <c r="G8" s="1039"/>
      <c r="H8" s="1039"/>
      <c r="I8" s="1039"/>
      <c r="J8" s="1039"/>
      <c r="K8" s="1039"/>
      <c r="L8" s="1039"/>
      <c r="M8" s="1039"/>
      <c r="N8" s="1039"/>
      <c r="O8" s="1039"/>
      <c r="P8" s="1039"/>
      <c r="Q8" s="1039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3" s="28" customFormat="1" ht="9" customHeight="1" x14ac:dyDescent="0.15"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3" ht="18" customHeight="1" x14ac:dyDescent="0.15">
      <c r="B10" s="28"/>
      <c r="C10" s="28"/>
      <c r="D10" s="28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2" t="s">
        <v>18</v>
      </c>
      <c r="P10" s="78"/>
      <c r="Q10" s="73"/>
    </row>
    <row r="11" spans="1:33" ht="18" customHeight="1" x14ac:dyDescent="0.15">
      <c r="B11" s="28"/>
      <c r="C11" s="29" t="s">
        <v>17</v>
      </c>
      <c r="D11" s="28"/>
      <c r="E11" s="28"/>
      <c r="F11" s="28"/>
      <c r="G11" s="28"/>
      <c r="H11" s="28"/>
      <c r="I11" s="28"/>
      <c r="J11" s="28"/>
      <c r="K11" s="926" t="s">
        <v>242</v>
      </c>
      <c r="L11" s="926"/>
      <c r="M11" s="926"/>
      <c r="N11" s="926"/>
      <c r="O11" s="926"/>
      <c r="P11" s="926"/>
      <c r="Q11" s="28"/>
      <c r="U11" s="77">
        <v>1</v>
      </c>
      <c r="V11" s="77">
        <v>2</v>
      </c>
      <c r="W11" s="77">
        <v>3</v>
      </c>
      <c r="X11" s="77">
        <v>4</v>
      </c>
      <c r="Y11" s="77">
        <v>5</v>
      </c>
      <c r="Z11" s="77">
        <v>6</v>
      </c>
      <c r="AA11" s="77">
        <v>7</v>
      </c>
      <c r="AB11" s="77">
        <v>8</v>
      </c>
      <c r="AC11" s="77">
        <v>9</v>
      </c>
      <c r="AD11" s="77">
        <v>10</v>
      </c>
      <c r="AE11" s="77">
        <v>11</v>
      </c>
      <c r="AF11" s="77">
        <v>12</v>
      </c>
    </row>
    <row r="12" spans="1:33" ht="30" customHeight="1" x14ac:dyDescent="0.15">
      <c r="B12" s="28"/>
      <c r="C12" s="975" t="s">
        <v>11</v>
      </c>
      <c r="D12" s="1048"/>
      <c r="E12" s="66">
        <f t="shared" ref="E12:O12" si="0">IF(F12-1=0,12,F12-1)</f>
        <v>-11</v>
      </c>
      <c r="F12" s="66">
        <f t="shared" si="0"/>
        <v>-10</v>
      </c>
      <c r="G12" s="66">
        <f t="shared" si="0"/>
        <v>-9</v>
      </c>
      <c r="H12" s="66">
        <f t="shared" si="0"/>
        <v>-8</v>
      </c>
      <c r="I12" s="66">
        <f t="shared" si="0"/>
        <v>-7</v>
      </c>
      <c r="J12" s="66">
        <f t="shared" si="0"/>
        <v>-6</v>
      </c>
      <c r="K12" s="66">
        <f t="shared" si="0"/>
        <v>-5</v>
      </c>
      <c r="L12" s="66">
        <f t="shared" si="0"/>
        <v>-4</v>
      </c>
      <c r="M12" s="66">
        <f t="shared" si="0"/>
        <v>-3</v>
      </c>
      <c r="N12" s="66">
        <f t="shared" si="0"/>
        <v>-2</v>
      </c>
      <c r="O12" s="66">
        <f t="shared" si="0"/>
        <v>-1</v>
      </c>
      <c r="P12" s="65">
        <f>P10</f>
        <v>0</v>
      </c>
      <c r="Q12" s="44" t="s">
        <v>16</v>
      </c>
      <c r="U12" s="77">
        <f t="shared" ref="U12:V14" si="1">O12</f>
        <v>-1</v>
      </c>
      <c r="V12" s="77">
        <f t="shared" si="1"/>
        <v>0</v>
      </c>
      <c r="W12" s="77">
        <f>E12</f>
        <v>-11</v>
      </c>
      <c r="X12" s="77">
        <f>F12</f>
        <v>-10</v>
      </c>
      <c r="Y12" s="77"/>
      <c r="Z12" s="77"/>
      <c r="AA12" s="77"/>
      <c r="AB12" s="77"/>
      <c r="AC12" s="77"/>
      <c r="AD12" s="77"/>
      <c r="AE12" s="77"/>
      <c r="AF12" s="77"/>
    </row>
    <row r="13" spans="1:33" s="37" customFormat="1" ht="30" customHeight="1" x14ac:dyDescent="0.15">
      <c r="B13" s="41"/>
      <c r="C13" s="977" t="s">
        <v>15</v>
      </c>
      <c r="D13" s="217" t="s">
        <v>55</v>
      </c>
      <c r="E13" s="72"/>
      <c r="F13" s="72"/>
      <c r="G13" s="72"/>
      <c r="H13" s="22"/>
      <c r="I13" s="22"/>
      <c r="J13" s="22"/>
      <c r="K13" s="22"/>
      <c r="L13" s="22"/>
      <c r="M13" s="22"/>
      <c r="N13" s="22"/>
      <c r="O13" s="22"/>
      <c r="P13" s="21"/>
      <c r="Q13" s="43">
        <f>SUM(E13:P13)</f>
        <v>0</v>
      </c>
      <c r="U13" s="92">
        <f t="shared" si="1"/>
        <v>0</v>
      </c>
      <c r="V13" s="92">
        <f t="shared" si="1"/>
        <v>0</v>
      </c>
      <c r="W13" s="92">
        <f>E14</f>
        <v>0</v>
      </c>
      <c r="X13" s="92">
        <f>F14</f>
        <v>0</v>
      </c>
      <c r="Y13" s="92"/>
      <c r="Z13" s="92"/>
      <c r="AA13" s="92"/>
      <c r="AB13" s="92"/>
      <c r="AC13" s="92"/>
      <c r="AD13" s="92"/>
      <c r="AE13" s="92"/>
      <c r="AF13" s="92"/>
    </row>
    <row r="14" spans="1:33" s="37" customFormat="1" ht="30" customHeight="1" x14ac:dyDescent="0.15">
      <c r="B14" s="41"/>
      <c r="C14" s="977"/>
      <c r="D14" s="217" t="s">
        <v>54</v>
      </c>
      <c r="E14" s="76"/>
      <c r="F14" s="76"/>
      <c r="G14" s="72"/>
      <c r="H14" s="22"/>
      <c r="I14" s="22"/>
      <c r="J14" s="22"/>
      <c r="K14" s="22"/>
      <c r="L14" s="22"/>
      <c r="M14" s="75"/>
      <c r="N14" s="75"/>
      <c r="O14" s="75"/>
      <c r="P14" s="74"/>
      <c r="Q14" s="43">
        <f>SUM(E14:P14)</f>
        <v>0</v>
      </c>
      <c r="U14" s="92">
        <f t="shared" si="1"/>
        <v>0</v>
      </c>
      <c r="V14" s="92">
        <f t="shared" si="1"/>
        <v>0</v>
      </c>
      <c r="W14" s="92">
        <f>E15</f>
        <v>0</v>
      </c>
      <c r="X14" s="92">
        <f>F15</f>
        <v>0</v>
      </c>
      <c r="Y14" s="14"/>
      <c r="Z14" s="14"/>
      <c r="AA14" s="14"/>
      <c r="AB14" s="14"/>
      <c r="AC14" s="14"/>
      <c r="AD14" s="14"/>
      <c r="AE14" s="14"/>
      <c r="AF14" s="14"/>
    </row>
    <row r="15" spans="1:33" s="37" customFormat="1" ht="30" customHeight="1" x14ac:dyDescent="0.15">
      <c r="B15" s="41"/>
      <c r="C15" s="978"/>
      <c r="D15" s="218" t="s">
        <v>53</v>
      </c>
      <c r="E15" s="71"/>
      <c r="F15" s="71"/>
      <c r="G15" s="71"/>
      <c r="H15" s="20"/>
      <c r="I15" s="20"/>
      <c r="J15" s="20"/>
      <c r="K15" s="20"/>
      <c r="L15" s="20"/>
      <c r="M15" s="20"/>
      <c r="N15" s="20"/>
      <c r="O15" s="20"/>
      <c r="P15" s="19"/>
      <c r="Q15" s="42">
        <f>SUM(E15:P15)</f>
        <v>0</v>
      </c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</row>
    <row r="16" spans="1:33" s="28" customFormat="1" ht="18" customHeight="1" x14ac:dyDescent="0.15">
      <c r="X16" s="2"/>
      <c r="Y16" s="2"/>
      <c r="Z16" s="2"/>
      <c r="AA16" s="2"/>
      <c r="AB16" s="2"/>
      <c r="AC16" s="2"/>
      <c r="AD16" s="2"/>
      <c r="AE16" s="2"/>
      <c r="AF16" s="2"/>
    </row>
    <row r="17" spans="3:32" s="28" customFormat="1" ht="18" customHeight="1" x14ac:dyDescent="0.15">
      <c r="C17" s="29" t="s">
        <v>31</v>
      </c>
      <c r="E17" s="29" t="s">
        <v>48</v>
      </c>
      <c r="F17" s="57"/>
      <c r="G17" s="57"/>
      <c r="H17" s="57"/>
      <c r="I17" s="78"/>
      <c r="J17" s="29" t="s">
        <v>58</v>
      </c>
      <c r="K17" s="94">
        <f>MONTH(EOMONTH(DATE(2018,I17,1),2))</f>
        <v>2</v>
      </c>
      <c r="L17" s="90" t="s">
        <v>59</v>
      </c>
      <c r="M17" s="29" t="s">
        <v>47</v>
      </c>
      <c r="U17" s="223">
        <f>EOMONTH(DATE(IF(K17&gt;P10,2020,2021),K17,1),0)</f>
        <v>43890</v>
      </c>
      <c r="V17" s="223">
        <f ca="1">IF(W17=EOMONTH(W17,0),W17+1,W17)</f>
        <v>43959</v>
      </c>
      <c r="W17" s="224">
        <f ca="1">TODAY()</f>
        <v>43959</v>
      </c>
      <c r="X17" s="2"/>
      <c r="Y17" s="2"/>
      <c r="Z17" s="2"/>
      <c r="AA17" s="2"/>
      <c r="AB17" s="2"/>
      <c r="AC17" s="2"/>
      <c r="AD17" s="2"/>
      <c r="AE17" s="2"/>
      <c r="AF17" s="2"/>
    </row>
    <row r="18" spans="3:32" s="28" customFormat="1" ht="9" customHeight="1" x14ac:dyDescent="0.15">
      <c r="C18" s="29"/>
      <c r="F18" s="55"/>
      <c r="G18" s="55"/>
      <c r="H18" s="55"/>
      <c r="I18" s="55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3:32" s="28" customFormat="1" ht="18" customHeight="1" x14ac:dyDescent="0.15">
      <c r="C19" s="1037" t="s">
        <v>52</v>
      </c>
      <c r="D19" s="991" t="e">
        <f>IF(P10*I17=0,NA(),IF(I17=U12,SUM(U13:W13),SUM(V13:X13)))</f>
        <v>#N/A</v>
      </c>
      <c r="E19" s="993" t="s">
        <v>4</v>
      </c>
      <c r="F19" s="994">
        <v>0.5</v>
      </c>
      <c r="G19" s="953" t="s">
        <v>60</v>
      </c>
      <c r="H19" s="1033" t="s">
        <v>51</v>
      </c>
      <c r="I19" s="1034"/>
      <c r="J19" s="1044">
        <f>IF(I17=U12,SUM(U14:W14),SUM(V14:X14))</f>
        <v>0</v>
      </c>
      <c r="K19" s="1045"/>
      <c r="L19" s="53"/>
      <c r="M19" s="53"/>
      <c r="N19" s="995" t="s">
        <v>46</v>
      </c>
      <c r="O19" s="997" t="e">
        <f ca="1">IF(AND(D19*F19&gt;=J19,U17&lt;V17),"〇","×")</f>
        <v>#N/A</v>
      </c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3:32" s="28" customFormat="1" ht="18" customHeight="1" x14ac:dyDescent="0.15">
      <c r="C20" s="1038"/>
      <c r="D20" s="992"/>
      <c r="E20" s="993"/>
      <c r="F20" s="994"/>
      <c r="G20" s="953"/>
      <c r="H20" s="1035"/>
      <c r="I20" s="1036"/>
      <c r="J20" s="1046"/>
      <c r="K20" s="1047"/>
      <c r="L20" s="50"/>
      <c r="M20" s="50"/>
      <c r="N20" s="996"/>
      <c r="O20" s="998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3:32" s="28" customFormat="1" ht="12.75" customHeight="1" x14ac:dyDescent="0.15">
      <c r="C21" s="50"/>
      <c r="D21" s="50"/>
      <c r="P21" s="47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68"/>
    </row>
    <row r="22" spans="3:32" s="28" customFormat="1" ht="18" customHeight="1" x14ac:dyDescent="0.15">
      <c r="C22" s="1037" t="s">
        <v>52</v>
      </c>
      <c r="D22" s="997" t="e">
        <f>D19</f>
        <v>#N/A</v>
      </c>
      <c r="E22" s="953" t="s">
        <v>60</v>
      </c>
      <c r="F22" s="1033" t="s">
        <v>44</v>
      </c>
      <c r="G22" s="1034"/>
      <c r="H22" s="985">
        <f>Q14</f>
        <v>0</v>
      </c>
      <c r="I22" s="986"/>
      <c r="J22" s="993" t="s">
        <v>4</v>
      </c>
      <c r="K22" s="994">
        <v>0.5</v>
      </c>
      <c r="L22" s="68"/>
      <c r="M22" s="68"/>
      <c r="N22" s="995" t="s">
        <v>43</v>
      </c>
      <c r="O22" s="997" t="e">
        <f>IF(D22&gt;=H22*K22,"〇","×")</f>
        <v>#N/A</v>
      </c>
      <c r="P22" s="47"/>
      <c r="Q22" s="47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3:32" s="28" customFormat="1" ht="18" customHeight="1" x14ac:dyDescent="0.15">
      <c r="C23" s="1038"/>
      <c r="D23" s="998"/>
      <c r="E23" s="953"/>
      <c r="F23" s="1035"/>
      <c r="G23" s="1036"/>
      <c r="H23" s="987"/>
      <c r="I23" s="988"/>
      <c r="J23" s="993"/>
      <c r="K23" s="994"/>
      <c r="L23" s="68"/>
      <c r="M23" s="68"/>
      <c r="N23" s="996"/>
      <c r="O23" s="998"/>
      <c r="P23" s="47"/>
      <c r="Q23" s="47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3:32" s="28" customFormat="1" ht="7.5" customHeight="1" x14ac:dyDescent="0.15">
      <c r="C24" s="70"/>
      <c r="D24" s="49"/>
      <c r="E24" s="49"/>
      <c r="F24" s="69"/>
      <c r="G24" s="69"/>
      <c r="H24" s="69"/>
      <c r="I24" s="69"/>
      <c r="J24" s="49"/>
      <c r="K24" s="51"/>
      <c r="L24" s="68"/>
      <c r="M24" s="68"/>
      <c r="N24" s="49"/>
      <c r="O24" s="49"/>
      <c r="P24" s="47"/>
      <c r="Q24" s="47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3:32" s="28" customFormat="1" ht="18" customHeight="1" x14ac:dyDescent="0.15">
      <c r="C25" s="48"/>
      <c r="D25" s="30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3:32" s="28" customFormat="1" ht="18" customHeight="1" x14ac:dyDescent="0.15">
      <c r="C26" s="29" t="s">
        <v>8</v>
      </c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 s="28" customFormat="1" ht="18" customHeight="1" x14ac:dyDescent="0.15">
      <c r="C27" s="951" t="s">
        <v>42</v>
      </c>
      <c r="D27" s="952"/>
      <c r="E27" s="953" t="s">
        <v>21</v>
      </c>
      <c r="F27" s="951" t="s">
        <v>41</v>
      </c>
      <c r="G27" s="966"/>
      <c r="H27" s="966"/>
      <c r="I27" s="967"/>
      <c r="J27" s="953" t="s">
        <v>19</v>
      </c>
      <c r="K27" s="954" t="e">
        <f>C28-F28</f>
        <v>#N/A</v>
      </c>
      <c r="L27" s="955"/>
      <c r="M27" s="956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 s="28" customFormat="1" ht="18" customHeight="1" x14ac:dyDescent="0.15">
      <c r="C28" s="960" t="e">
        <f>D19</f>
        <v>#N/A</v>
      </c>
      <c r="D28" s="961"/>
      <c r="E28" s="953"/>
      <c r="F28" s="962">
        <f>J19</f>
        <v>0</v>
      </c>
      <c r="G28" s="963"/>
      <c r="H28" s="963"/>
      <c r="I28" s="964"/>
      <c r="J28" s="953"/>
      <c r="K28" s="957"/>
      <c r="L28" s="958"/>
      <c r="M28" s="959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3:32" s="28" customFormat="1" ht="18" customHeight="1" x14ac:dyDescent="0.15"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3:32" s="28" customFormat="1" ht="25.5" customHeight="1" x14ac:dyDescent="0.15">
      <c r="C30" s="946" t="s">
        <v>2</v>
      </c>
      <c r="D30" s="947"/>
      <c r="E30" s="948" t="e">
        <f>ROUNDDOWN(MIN(200,K27),-1)</f>
        <v>#N/A</v>
      </c>
      <c r="F30" s="949"/>
      <c r="G30" s="950"/>
      <c r="H30" s="944" t="s">
        <v>1</v>
      </c>
      <c r="I30" s="945"/>
      <c r="J30" s="945"/>
      <c r="K30" s="945"/>
      <c r="L30" s="945"/>
      <c r="M30" s="945"/>
      <c r="N30" s="945"/>
      <c r="O30" s="945"/>
      <c r="P30" s="945"/>
      <c r="Q30" s="945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3:32" s="28" customFormat="1" ht="18" customHeight="1" thickBot="1" x14ac:dyDescent="0.2"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3:32" s="2" customFormat="1" ht="36" customHeight="1" x14ac:dyDescent="0.15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8" s="2" customFormat="1" ht="18" customHeight="1" x14ac:dyDescent="0.15">
      <c r="C33" s="899" t="s">
        <v>0</v>
      </c>
      <c r="D33" s="899"/>
    </row>
    <row r="34" spans="1:18" s="2" customFormat="1" ht="31.5" customHeight="1" x14ac:dyDescent="0.15">
      <c r="C34" s="5"/>
      <c r="D34" s="5"/>
      <c r="N34" s="5"/>
      <c r="O34" s="5"/>
      <c r="P34" s="5"/>
      <c r="Q34" s="5"/>
    </row>
    <row r="35" spans="1:18" s="2" customFormat="1" ht="24.95" customHeight="1" x14ac:dyDescent="0.15">
      <c r="C35" s="2" t="s">
        <v>61</v>
      </c>
      <c r="N35" s="5"/>
      <c r="O35" s="5"/>
      <c r="P35" s="5"/>
      <c r="Q35" s="5"/>
    </row>
    <row r="36" spans="1:18" s="2" customFormat="1" ht="24.95" customHeight="1" x14ac:dyDescent="0.15">
      <c r="N36" s="5"/>
      <c r="O36" s="5"/>
      <c r="P36" s="5"/>
      <c r="Q36" s="5"/>
    </row>
    <row r="37" spans="1:18" s="2" customFormat="1" ht="24.95" customHeight="1" x14ac:dyDescent="0.15">
      <c r="C37" s="925" t="s">
        <v>158</v>
      </c>
      <c r="D37" s="925"/>
      <c r="E37" s="925"/>
      <c r="F37" s="925"/>
      <c r="G37" s="925"/>
      <c r="H37" s="925"/>
      <c r="I37" s="925"/>
      <c r="N37" s="5"/>
      <c r="O37" s="5"/>
      <c r="P37" s="5"/>
      <c r="Q37" s="5"/>
    </row>
    <row r="38" spans="1:18" s="2" customFormat="1" ht="24.95" customHeight="1" x14ac:dyDescent="0.15">
      <c r="N38" s="5"/>
      <c r="O38" s="5"/>
      <c r="P38" s="5"/>
      <c r="Q38" s="5"/>
    </row>
    <row r="39" spans="1:18" s="2" customFormat="1" ht="24.95" customHeight="1" x14ac:dyDescent="0.15">
      <c r="C39" s="3"/>
      <c r="D39" s="5"/>
      <c r="N39" s="5"/>
      <c r="O39" s="5"/>
      <c r="P39" s="5"/>
      <c r="Q39" s="5"/>
    </row>
    <row r="40" spans="1:18" s="2" customFormat="1" ht="24.95" customHeight="1" x14ac:dyDescent="0.15">
      <c r="D40" s="95"/>
      <c r="E40" s="95"/>
      <c r="F40" s="95"/>
      <c r="G40" s="95"/>
      <c r="H40" s="95"/>
      <c r="I40" s="898" t="s">
        <v>63</v>
      </c>
      <c r="J40" s="898"/>
      <c r="K40" s="898"/>
      <c r="L40" s="898"/>
      <c r="M40" s="898"/>
      <c r="N40" s="898"/>
      <c r="O40" s="898"/>
      <c r="P40" s="898"/>
      <c r="Q40" s="898"/>
    </row>
    <row r="41" spans="1:18" s="2" customFormat="1" ht="24.95" customHeight="1" x14ac:dyDescent="0.15">
      <c r="D41" s="95"/>
      <c r="E41" s="95"/>
      <c r="F41" s="95"/>
      <c r="G41" s="95"/>
      <c r="H41" s="95"/>
      <c r="I41" s="95"/>
      <c r="J41" s="99"/>
      <c r="K41" s="99"/>
      <c r="L41" s="99"/>
      <c r="M41" s="99"/>
      <c r="N41" s="99"/>
      <c r="O41" s="99"/>
      <c r="P41" s="99"/>
      <c r="Q41" s="99"/>
    </row>
    <row r="42" spans="1:18" s="2" customFormat="1" ht="24.95" customHeight="1" x14ac:dyDescent="0.15">
      <c r="D42" s="95"/>
      <c r="E42" s="95"/>
      <c r="F42" s="95"/>
      <c r="G42" s="95"/>
      <c r="H42" s="95"/>
      <c r="I42" s="95"/>
      <c r="J42" s="99"/>
      <c r="K42" s="99"/>
      <c r="L42" s="99"/>
      <c r="M42" s="99"/>
      <c r="N42" s="99"/>
      <c r="O42" s="99"/>
      <c r="P42" s="99"/>
      <c r="Q42" s="99"/>
    </row>
    <row r="43" spans="1:18" s="2" customFormat="1" ht="24.95" customHeight="1" x14ac:dyDescent="0.15">
      <c r="D43" s="95"/>
      <c r="E43" s="95"/>
      <c r="F43" s="95"/>
      <c r="G43" s="95"/>
      <c r="H43" s="95"/>
      <c r="I43" s="95"/>
      <c r="J43" s="99"/>
      <c r="K43" s="99"/>
      <c r="L43" s="99"/>
      <c r="M43" s="99"/>
      <c r="N43" s="99"/>
      <c r="O43" s="99"/>
      <c r="P43" s="99"/>
      <c r="Q43" s="99"/>
    </row>
    <row r="44" spans="1:18" s="2" customFormat="1" ht="24.95" customHeight="1" x14ac:dyDescent="0.15">
      <c r="C44" s="96"/>
      <c r="D44" s="97"/>
      <c r="E44" s="97"/>
      <c r="F44" s="97"/>
      <c r="G44" s="97"/>
      <c r="H44" s="97"/>
      <c r="I44" s="97"/>
      <c r="J44" s="97"/>
      <c r="K44" s="5"/>
      <c r="L44" s="5"/>
      <c r="M44" s="5"/>
      <c r="N44" s="5"/>
    </row>
    <row r="45" spans="1:18" s="2" customFormat="1" ht="24.95" customHeight="1" x14ac:dyDescent="0.15">
      <c r="A45" s="4"/>
      <c r="B45" s="98"/>
      <c r="C45" s="897" t="s">
        <v>62</v>
      </c>
      <c r="D45" s="897"/>
      <c r="E45" s="897"/>
      <c r="F45" s="897"/>
      <c r="G45" s="897"/>
      <c r="H45" s="897"/>
      <c r="I45" s="897"/>
      <c r="J45" s="897"/>
      <c r="K45" s="897"/>
      <c r="L45" s="897"/>
      <c r="M45" s="897"/>
      <c r="N45" s="897"/>
      <c r="O45" s="897"/>
      <c r="P45" s="897"/>
      <c r="Q45" s="897"/>
      <c r="R45" s="897"/>
    </row>
    <row r="46" spans="1:18" s="2" customFormat="1" ht="24.95" customHeight="1" x14ac:dyDescent="0.15">
      <c r="C46" s="897"/>
      <c r="D46" s="897"/>
      <c r="E46" s="897"/>
      <c r="F46" s="897"/>
      <c r="G46" s="897"/>
      <c r="H46" s="897"/>
      <c r="I46" s="897"/>
      <c r="J46" s="897"/>
      <c r="K46" s="897"/>
      <c r="L46" s="897"/>
      <c r="M46" s="897"/>
      <c r="N46" s="897"/>
      <c r="O46" s="897"/>
      <c r="P46" s="897"/>
      <c r="Q46" s="897"/>
      <c r="R46" s="897"/>
    </row>
    <row r="47" spans="1:18" s="2" customFormat="1" ht="24.95" customHeight="1" x14ac:dyDescent="0.15">
      <c r="C47" s="897"/>
      <c r="D47" s="897"/>
      <c r="E47" s="897"/>
      <c r="F47" s="897"/>
      <c r="G47" s="897"/>
      <c r="H47" s="897"/>
      <c r="I47" s="897"/>
      <c r="J47" s="897"/>
      <c r="K47" s="897"/>
      <c r="L47" s="897"/>
      <c r="M47" s="897"/>
      <c r="N47" s="897"/>
      <c r="O47" s="897"/>
      <c r="P47" s="897"/>
      <c r="Q47" s="897"/>
      <c r="R47" s="897"/>
    </row>
    <row r="48" spans="1:18" s="2" customFormat="1" ht="24.95" customHeight="1" x14ac:dyDescent="0.15">
      <c r="C48" s="897"/>
      <c r="D48" s="897"/>
      <c r="E48" s="897"/>
      <c r="F48" s="897"/>
      <c r="G48" s="897"/>
      <c r="H48" s="897"/>
      <c r="I48" s="897"/>
      <c r="J48" s="897"/>
      <c r="K48" s="897"/>
      <c r="L48" s="897"/>
      <c r="M48" s="897"/>
      <c r="N48" s="897"/>
      <c r="O48" s="897"/>
      <c r="P48" s="897"/>
      <c r="Q48" s="897"/>
      <c r="R48" s="897"/>
    </row>
    <row r="49" spans="3:33" s="2" customFormat="1" ht="24.95" customHeight="1" x14ac:dyDescent="0.15">
      <c r="C49" s="897"/>
      <c r="D49" s="897"/>
      <c r="E49" s="897"/>
      <c r="F49" s="897"/>
      <c r="G49" s="897"/>
      <c r="H49" s="897"/>
      <c r="I49" s="897"/>
      <c r="J49" s="897"/>
      <c r="K49" s="897"/>
      <c r="L49" s="897"/>
      <c r="M49" s="897"/>
      <c r="N49" s="897"/>
      <c r="O49" s="897"/>
      <c r="P49" s="897"/>
      <c r="Q49" s="897"/>
      <c r="R49" s="897"/>
    </row>
    <row r="50" spans="3:33" s="2" customFormat="1" ht="24.95" customHeight="1" x14ac:dyDescent="0.15">
      <c r="C50" s="897"/>
      <c r="D50" s="897"/>
      <c r="E50" s="897"/>
      <c r="F50" s="897"/>
      <c r="G50" s="897"/>
      <c r="H50" s="897"/>
      <c r="I50" s="897"/>
      <c r="J50" s="897"/>
      <c r="K50" s="897"/>
      <c r="L50" s="897"/>
      <c r="M50" s="897"/>
      <c r="N50" s="897"/>
      <c r="O50" s="897"/>
      <c r="P50" s="897"/>
      <c r="Q50" s="897"/>
      <c r="R50" s="897"/>
    </row>
    <row r="51" spans="3:33" s="2" customFormat="1" ht="24.95" customHeight="1" x14ac:dyDescent="0.15"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</row>
    <row r="52" spans="3:33" s="2" customFormat="1" ht="24.95" customHeight="1" x14ac:dyDescent="0.15"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</row>
    <row r="53" spans="3:33" s="28" customFormat="1" ht="18" customHeight="1" x14ac:dyDescent="0.15"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3:33" s="28" customFormat="1" ht="18" customHeight="1" x14ac:dyDescent="0.15"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3:33" s="28" customFormat="1" ht="18" customHeight="1" x14ac:dyDescent="0.15"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3:33" s="28" customFormat="1" ht="18" customHeight="1" x14ac:dyDescent="0.15"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3:33" s="28" customFormat="1" ht="18" customHeight="1" x14ac:dyDescent="0.15"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3:33" s="28" customFormat="1" ht="18" customHeight="1" x14ac:dyDescent="0.15"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3:33" s="28" customFormat="1" ht="18" customHeight="1" x14ac:dyDescent="0.15"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3:33" s="28" customFormat="1" ht="17.25" customHeight="1" x14ac:dyDescent="0.15"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3:33" s="28" customFormat="1" ht="17.25" customHeight="1" x14ac:dyDescent="0.15"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3:33" s="28" customFormat="1" ht="17.25" customHeight="1" x14ac:dyDescent="0.15"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3:33" s="28" customFormat="1" ht="17.25" customHeight="1" x14ac:dyDescent="0.15"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3:33" s="28" customFormat="1" ht="17.25" customHeight="1" x14ac:dyDescent="0.15"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21:32" s="28" customFormat="1" ht="17.25" customHeight="1" x14ac:dyDescent="0.15"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21:32" s="28" customFormat="1" ht="17.25" customHeight="1" x14ac:dyDescent="0.15"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21:32" s="28" customFormat="1" ht="17.25" customHeight="1" x14ac:dyDescent="0.15"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21:32" s="28" customFormat="1" ht="17.25" customHeight="1" x14ac:dyDescent="0.15"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21:32" s="28" customFormat="1" ht="17.25" customHeight="1" x14ac:dyDescent="0.15"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21:32" s="28" customFormat="1" ht="17.25" customHeight="1" x14ac:dyDescent="0.15"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21:32" s="28" customFormat="1" ht="17.25" customHeight="1" x14ac:dyDescent="0.15"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21:32" s="28" customFormat="1" ht="17.25" customHeight="1" x14ac:dyDescent="0.15"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21:32" s="28" customFormat="1" ht="17.25" customHeight="1" x14ac:dyDescent="0.15"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21:32" s="28" customFormat="1" ht="17.25" customHeight="1" x14ac:dyDescent="0.15"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21:32" s="28" customFormat="1" ht="17.25" customHeight="1" x14ac:dyDescent="0.15"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21:32" s="28" customFormat="1" ht="17.25" customHeight="1" x14ac:dyDescent="0.15"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21:32" s="28" customFormat="1" ht="17.25" customHeight="1" x14ac:dyDescent="0.15"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21:32" s="28" customFormat="1" ht="17.25" customHeight="1" x14ac:dyDescent="0.15"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21:32" s="28" customFormat="1" ht="17.25" customHeight="1" x14ac:dyDescent="0.15"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21:32" s="28" customFormat="1" ht="17.25" customHeight="1" x14ac:dyDescent="0.15"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21:32" s="28" customFormat="1" ht="17.25" customHeight="1" x14ac:dyDescent="0.15"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21:32" s="28" customFormat="1" ht="17.25" customHeight="1" x14ac:dyDescent="0.15"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21:32" s="28" customFormat="1" ht="17.25" customHeight="1" x14ac:dyDescent="0.15"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21:32" s="28" customFormat="1" ht="17.25" customHeight="1" x14ac:dyDescent="0.15"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21:32" s="28" customFormat="1" ht="17.25" customHeight="1" x14ac:dyDescent="0.15"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21:32" s="28" customFormat="1" ht="17.25" customHeight="1" x14ac:dyDescent="0.15"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21:32" s="28" customFormat="1" ht="17.25" customHeight="1" x14ac:dyDescent="0.15"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21:32" s="28" customFormat="1" ht="17.25" customHeight="1" x14ac:dyDescent="0.15"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21:32" s="28" customFormat="1" ht="17.25" customHeight="1" x14ac:dyDescent="0.15"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21:32" s="28" customFormat="1" ht="17.25" customHeight="1" x14ac:dyDescent="0.15"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21:32" s="28" customFormat="1" ht="17.25" customHeight="1" x14ac:dyDescent="0.15"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21:32" s="28" customFormat="1" ht="17.25" customHeight="1" x14ac:dyDescent="0.15"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21:32" s="28" customFormat="1" ht="17.25" customHeight="1" x14ac:dyDescent="0.15"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21:32" s="28" customFormat="1" ht="17.25" customHeight="1" x14ac:dyDescent="0.15"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21:32" s="28" customFormat="1" ht="17.25" customHeight="1" x14ac:dyDescent="0.15"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21:32" s="28" customFormat="1" ht="17.25" customHeight="1" x14ac:dyDescent="0.15"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21:32" s="28" customFormat="1" ht="17.25" customHeight="1" x14ac:dyDescent="0.15"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21:32" s="28" customFormat="1" ht="17.25" customHeight="1" x14ac:dyDescent="0.15"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21:32" s="28" customFormat="1" ht="17.25" customHeight="1" x14ac:dyDescent="0.15"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21:32" s="28" customFormat="1" ht="17.25" customHeight="1" x14ac:dyDescent="0.15"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21:32" s="28" customFormat="1" ht="17.25" customHeight="1" x14ac:dyDescent="0.15"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21:32" s="28" customFormat="1" ht="17.25" customHeight="1" x14ac:dyDescent="0.15"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21:32" s="28" customFormat="1" ht="17.25" customHeight="1" x14ac:dyDescent="0.15"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21:32" s="28" customFormat="1" ht="17.25" customHeight="1" x14ac:dyDescent="0.15"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21:32" s="28" customFormat="1" ht="17.25" customHeight="1" x14ac:dyDescent="0.15"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21:32" s="28" customFormat="1" ht="17.25" customHeight="1" x14ac:dyDescent="0.15"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21:32" s="28" customFormat="1" ht="17.25" customHeight="1" x14ac:dyDescent="0.15"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21:32" s="28" customFormat="1" ht="17.25" customHeight="1" x14ac:dyDescent="0.15"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21:32" s="28" customFormat="1" ht="17.25" customHeight="1" x14ac:dyDescent="0.15"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21:32" s="28" customFormat="1" ht="17.25" customHeight="1" x14ac:dyDescent="0.15"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21:32" s="28" customFormat="1" ht="17.25" customHeight="1" x14ac:dyDescent="0.15"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21:32" s="28" customFormat="1" ht="17.25" customHeight="1" x14ac:dyDescent="0.15"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21:32" s="28" customFormat="1" ht="17.25" customHeight="1" x14ac:dyDescent="0.15"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21:32" s="28" customFormat="1" ht="17.25" customHeight="1" x14ac:dyDescent="0.15"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21:32" s="28" customFormat="1" ht="17.25" customHeight="1" x14ac:dyDescent="0.15"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21:32" s="28" customFormat="1" ht="17.25" customHeight="1" x14ac:dyDescent="0.15"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21:32" s="28" customFormat="1" ht="17.25" customHeight="1" x14ac:dyDescent="0.15"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21:32" s="28" customFormat="1" ht="17.25" customHeight="1" x14ac:dyDescent="0.15"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21:32" s="28" customFormat="1" ht="17.25" customHeight="1" x14ac:dyDescent="0.15"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21:32" s="28" customFormat="1" ht="17.25" customHeight="1" x14ac:dyDescent="0.15"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21:32" s="28" customFormat="1" ht="17.25" customHeight="1" x14ac:dyDescent="0.15"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21:32" s="28" customFormat="1" ht="17.25" customHeight="1" x14ac:dyDescent="0.15"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21:32" s="28" customFormat="1" ht="17.25" customHeight="1" x14ac:dyDescent="0.15"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21:32" s="28" customFormat="1" ht="17.25" customHeight="1" x14ac:dyDescent="0.15"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21:32" s="28" customFormat="1" ht="17.25" customHeight="1" x14ac:dyDescent="0.15"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21:32" s="28" customFormat="1" ht="17.25" customHeight="1" x14ac:dyDescent="0.15"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21:32" s="28" customFormat="1" ht="17.25" customHeight="1" x14ac:dyDescent="0.15"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21:32" s="28" customFormat="1" ht="17.25" customHeight="1" x14ac:dyDescent="0.15"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21:32" s="28" customFormat="1" ht="17.25" customHeight="1" x14ac:dyDescent="0.15"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21:32" s="28" customFormat="1" ht="17.25" customHeight="1" x14ac:dyDescent="0.15"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21:32" s="28" customFormat="1" ht="17.25" customHeight="1" x14ac:dyDescent="0.15"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21:32" s="28" customFormat="1" ht="17.25" customHeight="1" x14ac:dyDescent="0.15"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21:32" s="28" customFormat="1" ht="17.25" customHeight="1" x14ac:dyDescent="0.15"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21:32" s="28" customFormat="1" ht="17.25" customHeight="1" x14ac:dyDescent="0.15"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21:32" s="28" customFormat="1" ht="17.25" customHeight="1" x14ac:dyDescent="0.15"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21:32" s="28" customFormat="1" ht="17.25" customHeight="1" x14ac:dyDescent="0.15"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21:32" s="28" customFormat="1" ht="17.25" customHeight="1" x14ac:dyDescent="0.15"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21:32" s="28" customFormat="1" ht="17.25" customHeight="1" x14ac:dyDescent="0.15"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21:32" s="28" customFormat="1" ht="17.25" customHeight="1" x14ac:dyDescent="0.15"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21:32" s="28" customFormat="1" ht="17.25" customHeight="1" x14ac:dyDescent="0.15"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21:32" s="28" customFormat="1" ht="17.25" customHeight="1" x14ac:dyDescent="0.15"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21:32" s="28" customFormat="1" ht="17.25" customHeight="1" x14ac:dyDescent="0.15"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21:32" s="28" customFormat="1" ht="17.25" customHeight="1" x14ac:dyDescent="0.15"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21:32" s="28" customFormat="1" ht="17.25" customHeight="1" x14ac:dyDescent="0.15"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21:32" s="28" customFormat="1" ht="17.25" customHeight="1" x14ac:dyDescent="0.15"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21:32" s="28" customFormat="1" ht="17.25" customHeight="1" x14ac:dyDescent="0.15"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21:32" s="28" customFormat="1" ht="17.25" customHeight="1" x14ac:dyDescent="0.15"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21:32" s="28" customFormat="1" ht="17.25" customHeight="1" x14ac:dyDescent="0.15"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21:32" s="28" customFormat="1" ht="17.25" customHeight="1" x14ac:dyDescent="0.15"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21:32" s="28" customFormat="1" ht="17.25" customHeight="1" x14ac:dyDescent="0.15"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21:32" s="28" customFormat="1" ht="17.25" customHeight="1" x14ac:dyDescent="0.15"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21:32" s="28" customFormat="1" ht="17.25" customHeight="1" x14ac:dyDescent="0.15"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21:32" s="28" customFormat="1" ht="17.25" customHeight="1" x14ac:dyDescent="0.15"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21:32" s="28" customFormat="1" ht="17.25" customHeight="1" x14ac:dyDescent="0.15"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21:32" s="28" customFormat="1" ht="17.25" customHeight="1" x14ac:dyDescent="0.15"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21:32" s="28" customFormat="1" ht="17.25" customHeight="1" x14ac:dyDescent="0.15"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21:32" s="28" customFormat="1" ht="17.25" customHeight="1" x14ac:dyDescent="0.15"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21:32" s="28" customFormat="1" ht="17.25" customHeight="1" x14ac:dyDescent="0.15"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21:32" s="28" customFormat="1" ht="17.25" customHeight="1" x14ac:dyDescent="0.15"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21:32" s="28" customFormat="1" ht="17.25" customHeight="1" x14ac:dyDescent="0.15"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3:32" s="28" customFormat="1" ht="17.25" customHeight="1" x14ac:dyDescent="0.15"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3:32" s="28" customFormat="1" ht="17.25" customHeight="1" x14ac:dyDescent="0.15"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3:32" s="28" customFormat="1" ht="17.25" customHeight="1" x14ac:dyDescent="0.15"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3:32" ht="17.25" customHeight="1" x14ac:dyDescent="0.15"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</row>
    <row r="165" spans="3:32" ht="17.25" customHeight="1" x14ac:dyDescent="0.15"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</row>
    <row r="166" spans="3:32" ht="17.25" customHeight="1" x14ac:dyDescent="0.15"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</row>
    <row r="167" spans="3:32" ht="17.25" customHeight="1" x14ac:dyDescent="0.15"/>
    <row r="168" spans="3:32" ht="17.25" customHeight="1" x14ac:dyDescent="0.15"/>
    <row r="169" spans="3:32" ht="17.25" customHeight="1" x14ac:dyDescent="0.15"/>
    <row r="170" spans="3:32" ht="17.25" customHeight="1" x14ac:dyDescent="0.15"/>
    <row r="171" spans="3:32" ht="17.25" customHeight="1" x14ac:dyDescent="0.15"/>
    <row r="172" spans="3:32" ht="17.25" customHeight="1" x14ac:dyDescent="0.15"/>
    <row r="173" spans="3:32" ht="17.25" customHeight="1" x14ac:dyDescent="0.15"/>
    <row r="174" spans="3:32" ht="17.25" customHeight="1" x14ac:dyDescent="0.15"/>
    <row r="175" spans="3:32" ht="17.25" customHeight="1" x14ac:dyDescent="0.15"/>
    <row r="176" spans="3:32" ht="17.25" customHeight="1" x14ac:dyDescent="0.15"/>
    <row r="177" ht="17.25" customHeight="1" x14ac:dyDescent="0.15"/>
    <row r="178" ht="17.25" customHeight="1" x14ac:dyDescent="0.15"/>
    <row r="179" ht="17.25" customHeight="1" x14ac:dyDescent="0.15"/>
    <row r="180" ht="17.25" customHeight="1" x14ac:dyDescent="0.15"/>
    <row r="181" ht="17.25" customHeight="1" x14ac:dyDescent="0.15"/>
    <row r="182" ht="17.25" customHeight="1" x14ac:dyDescent="0.15"/>
    <row r="183" ht="17.25" customHeight="1" x14ac:dyDescent="0.15"/>
    <row r="184" ht="17.25" customHeight="1" x14ac:dyDescent="0.15"/>
    <row r="185" ht="17.25" customHeight="1" x14ac:dyDescent="0.15"/>
    <row r="186" ht="17.25" customHeight="1" x14ac:dyDescent="0.15"/>
    <row r="187" ht="17.25" customHeight="1" x14ac:dyDescent="0.15"/>
    <row r="188" ht="17.25" customHeight="1" x14ac:dyDescent="0.15"/>
    <row r="189" ht="17.25" customHeight="1" x14ac:dyDescent="0.15"/>
    <row r="190" ht="17.25" customHeight="1" x14ac:dyDescent="0.15"/>
    <row r="191" ht="17.25" customHeight="1" x14ac:dyDescent="0.15"/>
    <row r="192" ht="17.25" customHeight="1" x14ac:dyDescent="0.15"/>
    <row r="193" ht="17.25" customHeight="1" x14ac:dyDescent="0.15"/>
    <row r="194" ht="17.25" customHeight="1" x14ac:dyDescent="0.15"/>
    <row r="195" ht="17.25" customHeight="1" x14ac:dyDescent="0.15"/>
    <row r="196" ht="17.25" customHeight="1" x14ac:dyDescent="0.15"/>
    <row r="197" ht="17.25" customHeight="1" x14ac:dyDescent="0.15"/>
    <row r="198" ht="17.25" customHeight="1" x14ac:dyDescent="0.15"/>
    <row r="199" ht="17.25" customHeight="1" x14ac:dyDescent="0.15"/>
    <row r="200" ht="17.25" customHeight="1" x14ac:dyDescent="0.15"/>
    <row r="201" ht="17.25" customHeight="1" x14ac:dyDescent="0.15"/>
    <row r="202" ht="17.25" customHeight="1" x14ac:dyDescent="0.15"/>
    <row r="203" ht="17.25" customHeight="1" x14ac:dyDescent="0.15"/>
    <row r="204" ht="17.25" customHeight="1" x14ac:dyDescent="0.15"/>
    <row r="205" ht="17.25" customHeight="1" x14ac:dyDescent="0.15"/>
    <row r="206" ht="17.25" customHeight="1" x14ac:dyDescent="0.15"/>
    <row r="207" ht="17.25" customHeight="1" x14ac:dyDescent="0.15"/>
    <row r="208" ht="17.25" customHeight="1" x14ac:dyDescent="0.15"/>
    <row r="209" ht="17.25" customHeight="1" x14ac:dyDescent="0.15"/>
    <row r="210" ht="17.25" customHeight="1" x14ac:dyDescent="0.15"/>
    <row r="211" ht="17.25" customHeight="1" x14ac:dyDescent="0.15"/>
    <row r="212" ht="17.25" customHeight="1" x14ac:dyDescent="0.15"/>
    <row r="213" ht="17.25" customHeight="1" x14ac:dyDescent="0.15"/>
    <row r="214" ht="17.25" customHeight="1" x14ac:dyDescent="0.15"/>
    <row r="215" ht="17.25" customHeight="1" x14ac:dyDescent="0.15"/>
    <row r="216" ht="17.25" customHeight="1" x14ac:dyDescent="0.15"/>
    <row r="217" ht="17.25" customHeight="1" x14ac:dyDescent="0.15"/>
    <row r="218" ht="17.25" customHeight="1" x14ac:dyDescent="0.15"/>
    <row r="219" ht="17.25" customHeight="1" x14ac:dyDescent="0.15"/>
    <row r="220" ht="17.25" customHeight="1" x14ac:dyDescent="0.15"/>
    <row r="221" ht="17.25" customHeight="1" x14ac:dyDescent="0.15"/>
    <row r="222" ht="17.25" customHeight="1" x14ac:dyDescent="0.15"/>
    <row r="223" ht="17.25" customHeight="1" x14ac:dyDescent="0.15"/>
    <row r="224" ht="17.25" customHeight="1" x14ac:dyDescent="0.15"/>
    <row r="225" ht="17.25" customHeight="1" x14ac:dyDescent="0.15"/>
    <row r="226" ht="17.25" customHeight="1" x14ac:dyDescent="0.15"/>
    <row r="227" ht="17.25" customHeight="1" x14ac:dyDescent="0.15"/>
    <row r="228" ht="17.25" customHeight="1" x14ac:dyDescent="0.15"/>
    <row r="229" ht="17.25" customHeight="1" x14ac:dyDescent="0.15"/>
    <row r="230" ht="17.25" customHeight="1" x14ac:dyDescent="0.15"/>
    <row r="231" ht="17.25" customHeight="1" x14ac:dyDescent="0.15"/>
    <row r="232" ht="17.25" customHeight="1" x14ac:dyDescent="0.15"/>
    <row r="233" ht="17.25" customHeight="1" x14ac:dyDescent="0.15"/>
    <row r="234" ht="17.25" customHeight="1" x14ac:dyDescent="0.15"/>
    <row r="235" ht="17.25" customHeight="1" x14ac:dyDescent="0.15"/>
    <row r="236" ht="17.25" customHeight="1" x14ac:dyDescent="0.15"/>
    <row r="237" ht="17.25" customHeight="1" x14ac:dyDescent="0.15"/>
    <row r="238" ht="17.25" customHeight="1" x14ac:dyDescent="0.15"/>
    <row r="239" ht="17.25" customHeight="1" x14ac:dyDescent="0.15"/>
    <row r="240" ht="17.25" customHeight="1" x14ac:dyDescent="0.15"/>
    <row r="241" ht="17.25" customHeight="1" x14ac:dyDescent="0.15"/>
    <row r="242" ht="17.25" customHeight="1" x14ac:dyDescent="0.15"/>
    <row r="243" ht="17.25" customHeight="1" x14ac:dyDescent="0.15"/>
    <row r="244" ht="17.25" customHeight="1" x14ac:dyDescent="0.15"/>
    <row r="245" ht="17.25" customHeight="1" x14ac:dyDescent="0.15"/>
    <row r="246" ht="17.25" customHeight="1" x14ac:dyDescent="0.15"/>
    <row r="247" ht="17.25" customHeight="1" x14ac:dyDescent="0.15"/>
    <row r="248" ht="17.25" customHeight="1" x14ac:dyDescent="0.15"/>
    <row r="249" ht="17.25" customHeight="1" x14ac:dyDescent="0.15"/>
    <row r="250" ht="17.25" customHeight="1" x14ac:dyDescent="0.15"/>
    <row r="251" ht="17.25" customHeight="1" x14ac:dyDescent="0.15"/>
    <row r="252" ht="17.25" customHeight="1" x14ac:dyDescent="0.15"/>
    <row r="253" ht="17.25" customHeight="1" x14ac:dyDescent="0.15"/>
    <row r="254" ht="17.25" customHeight="1" x14ac:dyDescent="0.15"/>
    <row r="255" ht="17.25" customHeight="1" x14ac:dyDescent="0.15"/>
    <row r="256" ht="17.25" customHeight="1" x14ac:dyDescent="0.15"/>
    <row r="257" ht="17.25" customHeight="1" x14ac:dyDescent="0.15"/>
    <row r="258" ht="17.25" customHeight="1" x14ac:dyDescent="0.15"/>
    <row r="259" ht="17.25" customHeight="1" x14ac:dyDescent="0.15"/>
    <row r="260" ht="17.25" customHeight="1" x14ac:dyDescent="0.15"/>
    <row r="261" ht="17.25" customHeight="1" x14ac:dyDescent="0.15"/>
    <row r="262" ht="17.25" customHeight="1" x14ac:dyDescent="0.15"/>
    <row r="263" ht="17.25" customHeight="1" x14ac:dyDescent="0.15"/>
    <row r="264" ht="17.25" customHeight="1" x14ac:dyDescent="0.15"/>
    <row r="265" ht="17.25" customHeight="1" x14ac:dyDescent="0.15"/>
    <row r="266" ht="17.25" customHeight="1" x14ac:dyDescent="0.15"/>
    <row r="267" ht="17.25" customHeight="1" x14ac:dyDescent="0.15"/>
    <row r="268" ht="17.25" customHeight="1" x14ac:dyDescent="0.15"/>
    <row r="269" ht="17.25" customHeight="1" x14ac:dyDescent="0.15"/>
    <row r="270" ht="17.25" customHeight="1" x14ac:dyDescent="0.15"/>
    <row r="271" ht="17.25" customHeight="1" x14ac:dyDescent="0.15"/>
    <row r="272" ht="17.25" customHeight="1" x14ac:dyDescent="0.15"/>
    <row r="273" ht="17.25" customHeight="1" x14ac:dyDescent="0.15"/>
    <row r="274" ht="17.25" customHeight="1" x14ac:dyDescent="0.15"/>
    <row r="275" ht="17.25" customHeight="1" x14ac:dyDescent="0.15"/>
    <row r="276" ht="17.25" customHeight="1" x14ac:dyDescent="0.15"/>
    <row r="277" ht="17.25" customHeight="1" x14ac:dyDescent="0.15"/>
    <row r="278" ht="17.25" customHeight="1" x14ac:dyDescent="0.15"/>
    <row r="279" ht="17.25" customHeight="1" x14ac:dyDescent="0.15"/>
    <row r="280" ht="17.25" customHeight="1" x14ac:dyDescent="0.15"/>
    <row r="281" ht="17.25" customHeight="1" x14ac:dyDescent="0.15"/>
    <row r="282" ht="17.25" customHeight="1" x14ac:dyDescent="0.15"/>
    <row r="283" ht="17.25" customHeight="1" x14ac:dyDescent="0.15"/>
    <row r="284" ht="17.25" customHeight="1" x14ac:dyDescent="0.15"/>
    <row r="285" ht="17.25" customHeight="1" x14ac:dyDescent="0.15"/>
    <row r="286" ht="17.25" customHeight="1" x14ac:dyDescent="0.15"/>
    <row r="287" ht="17.25" customHeight="1" x14ac:dyDescent="0.15"/>
    <row r="288" ht="17.25" customHeight="1" x14ac:dyDescent="0.15"/>
    <row r="289" ht="17.25" customHeight="1" x14ac:dyDescent="0.15"/>
    <row r="290" ht="17.25" customHeight="1" x14ac:dyDescent="0.15"/>
    <row r="291" ht="17.25" customHeight="1" x14ac:dyDescent="0.15"/>
    <row r="292" ht="17.25" customHeight="1" x14ac:dyDescent="0.15"/>
    <row r="293" ht="17.25" customHeight="1" x14ac:dyDescent="0.15"/>
    <row r="294" ht="17.25" customHeight="1" x14ac:dyDescent="0.15"/>
    <row r="295" ht="17.25" customHeight="1" x14ac:dyDescent="0.15"/>
    <row r="296" ht="17.25" customHeight="1" x14ac:dyDescent="0.15"/>
    <row r="297" ht="17.25" customHeight="1" x14ac:dyDescent="0.15"/>
    <row r="298" ht="17.25" customHeight="1" x14ac:dyDescent="0.15"/>
    <row r="299" ht="17.25" customHeight="1" x14ac:dyDescent="0.15"/>
    <row r="300" ht="17.25" customHeight="1" x14ac:dyDescent="0.15"/>
    <row r="301" ht="17.25" customHeight="1" x14ac:dyDescent="0.15"/>
    <row r="302" ht="17.25" customHeight="1" x14ac:dyDescent="0.15"/>
    <row r="303" ht="17.25" customHeight="1" x14ac:dyDescent="0.15"/>
    <row r="304" ht="17.25" customHeight="1" x14ac:dyDescent="0.15"/>
    <row r="305" ht="17.25" customHeight="1" x14ac:dyDescent="0.15"/>
    <row r="306" ht="17.25" customHeight="1" x14ac:dyDescent="0.15"/>
    <row r="307" ht="17.25" customHeight="1" x14ac:dyDescent="0.15"/>
    <row r="308" ht="17.25" customHeight="1" x14ac:dyDescent="0.15"/>
    <row r="309" ht="17.25" customHeight="1" x14ac:dyDescent="0.15"/>
    <row r="310" ht="17.25" customHeight="1" x14ac:dyDescent="0.15"/>
    <row r="311" ht="17.25" customHeight="1" x14ac:dyDescent="0.15"/>
    <row r="312" ht="17.25" customHeight="1" x14ac:dyDescent="0.15"/>
    <row r="313" ht="17.25" customHeight="1" x14ac:dyDescent="0.15"/>
    <row r="314" ht="17.25" customHeight="1" x14ac:dyDescent="0.15"/>
    <row r="315" ht="17.25" customHeight="1" x14ac:dyDescent="0.15"/>
    <row r="316" ht="17.25" customHeight="1" x14ac:dyDescent="0.15"/>
    <row r="317" ht="17.25" customHeight="1" x14ac:dyDescent="0.15"/>
    <row r="318" ht="17.25" customHeight="1" x14ac:dyDescent="0.15"/>
    <row r="319" ht="17.25" customHeight="1" x14ac:dyDescent="0.15"/>
    <row r="320" ht="17.25" customHeight="1" x14ac:dyDescent="0.15"/>
    <row r="321" ht="17.25" customHeight="1" x14ac:dyDescent="0.15"/>
    <row r="322" ht="17.25" customHeight="1" x14ac:dyDescent="0.15"/>
    <row r="323" ht="17.25" customHeight="1" x14ac:dyDescent="0.15"/>
    <row r="324" ht="17.25" customHeight="1" x14ac:dyDescent="0.15"/>
    <row r="325" ht="17.25" customHeight="1" x14ac:dyDescent="0.15"/>
    <row r="326" ht="17.25" customHeight="1" x14ac:dyDescent="0.15"/>
    <row r="327" ht="17.25" customHeight="1" x14ac:dyDescent="0.15"/>
    <row r="328" ht="17.25" customHeight="1" x14ac:dyDescent="0.15"/>
    <row r="329" ht="17.25" customHeight="1" x14ac:dyDescent="0.15"/>
    <row r="330" ht="17.25" customHeight="1" x14ac:dyDescent="0.15"/>
    <row r="331" ht="17.25" customHeight="1" x14ac:dyDescent="0.15"/>
    <row r="332" ht="17.25" customHeight="1" x14ac:dyDescent="0.15"/>
    <row r="333" ht="17.25" customHeight="1" x14ac:dyDescent="0.15"/>
    <row r="334" ht="17.25" customHeight="1" x14ac:dyDescent="0.15"/>
    <row r="335" ht="17.25" customHeight="1" x14ac:dyDescent="0.15"/>
    <row r="336" ht="17.25" customHeight="1" x14ac:dyDescent="0.15"/>
    <row r="337" ht="17.25" customHeight="1" x14ac:dyDescent="0.15"/>
    <row r="338" ht="17.25" customHeight="1" x14ac:dyDescent="0.15"/>
    <row r="339" ht="17.25" customHeight="1" x14ac:dyDescent="0.15"/>
    <row r="340" ht="17.25" customHeight="1" x14ac:dyDescent="0.15"/>
    <row r="341" ht="17.25" customHeight="1" x14ac:dyDescent="0.15"/>
    <row r="342" ht="17.25" customHeight="1" x14ac:dyDescent="0.15"/>
    <row r="343" ht="17.25" customHeight="1" x14ac:dyDescent="0.15"/>
    <row r="344" ht="17.25" customHeight="1" x14ac:dyDescent="0.15"/>
    <row r="345" ht="17.25" customHeight="1" x14ac:dyDescent="0.15"/>
    <row r="346" ht="17.25" customHeight="1" x14ac:dyDescent="0.15"/>
    <row r="347" ht="17.25" customHeight="1" x14ac:dyDescent="0.15"/>
    <row r="348" ht="17.25" customHeight="1" x14ac:dyDescent="0.15"/>
    <row r="349" ht="17.25" customHeight="1" x14ac:dyDescent="0.15"/>
    <row r="350" ht="17.25" customHeight="1" x14ac:dyDescent="0.15"/>
    <row r="351" ht="17.25" customHeight="1" x14ac:dyDescent="0.15"/>
    <row r="352" ht="17.25" customHeight="1" x14ac:dyDescent="0.15"/>
    <row r="353" ht="17.25" customHeight="1" x14ac:dyDescent="0.15"/>
    <row r="354" ht="17.25" customHeight="1" x14ac:dyDescent="0.15"/>
    <row r="355" ht="17.25" customHeight="1" x14ac:dyDescent="0.15"/>
    <row r="356" ht="17.25" customHeight="1" x14ac:dyDescent="0.15"/>
    <row r="357" ht="17.25" customHeight="1" x14ac:dyDescent="0.15"/>
    <row r="358" ht="17.25" customHeight="1" x14ac:dyDescent="0.15"/>
    <row r="359" ht="17.25" customHeight="1" x14ac:dyDescent="0.15"/>
    <row r="360" ht="17.25" customHeight="1" x14ac:dyDescent="0.15"/>
    <row r="361" ht="17.25" customHeight="1" x14ac:dyDescent="0.15"/>
    <row r="362" ht="17.25" customHeight="1" x14ac:dyDescent="0.15"/>
    <row r="363" ht="17.25" customHeight="1" x14ac:dyDescent="0.15"/>
    <row r="364" ht="17.25" customHeight="1" x14ac:dyDescent="0.15"/>
    <row r="365" ht="17.25" customHeight="1" x14ac:dyDescent="0.15"/>
    <row r="366" ht="17.25" customHeight="1" x14ac:dyDescent="0.15"/>
    <row r="367" ht="17.25" customHeight="1" x14ac:dyDescent="0.15"/>
    <row r="368" ht="17.25" customHeight="1" x14ac:dyDescent="0.15"/>
    <row r="369" ht="17.25" customHeight="1" x14ac:dyDescent="0.15"/>
    <row r="370" ht="17.25" customHeight="1" x14ac:dyDescent="0.15"/>
    <row r="371" ht="17.25" customHeight="1" x14ac:dyDescent="0.15"/>
    <row r="372" ht="17.25" customHeight="1" x14ac:dyDescent="0.15"/>
    <row r="373" ht="17.25" customHeight="1" x14ac:dyDescent="0.15"/>
    <row r="374" ht="17.25" customHeight="1" x14ac:dyDescent="0.15"/>
    <row r="375" ht="17.25" customHeight="1" x14ac:dyDescent="0.15"/>
    <row r="376" ht="17.25" customHeight="1" x14ac:dyDescent="0.15"/>
    <row r="377" ht="17.25" customHeight="1" x14ac:dyDescent="0.15"/>
    <row r="378" ht="17.25" customHeight="1" x14ac:dyDescent="0.15"/>
    <row r="379" ht="17.25" customHeight="1" x14ac:dyDescent="0.15"/>
    <row r="380" ht="17.25" customHeight="1" x14ac:dyDescent="0.15"/>
    <row r="381" ht="17.25" customHeight="1" x14ac:dyDescent="0.15"/>
    <row r="382" ht="17.25" customHeight="1" x14ac:dyDescent="0.15"/>
    <row r="383" ht="17.25" customHeight="1" x14ac:dyDescent="0.15"/>
    <row r="384" ht="17.25" customHeight="1" x14ac:dyDescent="0.15"/>
    <row r="385" ht="17.25" customHeight="1" x14ac:dyDescent="0.15"/>
    <row r="386" ht="17.25" customHeight="1" x14ac:dyDescent="0.15"/>
    <row r="387" ht="17.25" customHeight="1" x14ac:dyDescent="0.15"/>
    <row r="388" ht="17.25" customHeight="1" x14ac:dyDescent="0.15"/>
    <row r="389" ht="17.25" customHeight="1" x14ac:dyDescent="0.15"/>
    <row r="390" ht="17.25" customHeight="1" x14ac:dyDescent="0.15"/>
    <row r="391" ht="17.25" customHeight="1" x14ac:dyDescent="0.15"/>
    <row r="392" ht="17.25" customHeight="1" x14ac:dyDescent="0.15"/>
    <row r="393" ht="17.25" customHeight="1" x14ac:dyDescent="0.15"/>
    <row r="394" ht="17.25" customHeight="1" x14ac:dyDescent="0.15"/>
    <row r="395" ht="17.25" customHeight="1" x14ac:dyDescent="0.15"/>
    <row r="396" ht="17.25" customHeight="1" x14ac:dyDescent="0.15"/>
    <row r="397" ht="17.25" customHeight="1" x14ac:dyDescent="0.15"/>
    <row r="398" ht="17.25" customHeight="1" x14ac:dyDescent="0.15"/>
    <row r="399" ht="17.25" customHeight="1" x14ac:dyDescent="0.15"/>
    <row r="400" ht="17.25" customHeight="1" x14ac:dyDescent="0.15"/>
    <row r="401" ht="17.25" customHeight="1" x14ac:dyDescent="0.15"/>
    <row r="402" ht="17.25" customHeight="1" x14ac:dyDescent="0.15"/>
    <row r="403" ht="17.25" customHeight="1" x14ac:dyDescent="0.15"/>
    <row r="404" ht="17.25" customHeight="1" x14ac:dyDescent="0.15"/>
    <row r="405" ht="17.25" customHeight="1" x14ac:dyDescent="0.15"/>
    <row r="406" ht="17.25" customHeight="1" x14ac:dyDescent="0.15"/>
    <row r="407" ht="17.25" customHeight="1" x14ac:dyDescent="0.15"/>
    <row r="408" ht="17.25" customHeight="1" x14ac:dyDescent="0.15"/>
    <row r="409" ht="17.25" customHeight="1" x14ac:dyDescent="0.15"/>
    <row r="410" ht="17.25" customHeight="1" x14ac:dyDescent="0.15"/>
    <row r="411" ht="17.25" customHeight="1" x14ac:dyDescent="0.15"/>
    <row r="412" ht="17.25" customHeight="1" x14ac:dyDescent="0.15"/>
    <row r="413" ht="17.25" customHeight="1" x14ac:dyDescent="0.15"/>
    <row r="414" ht="17.25" customHeight="1" x14ac:dyDescent="0.15"/>
    <row r="415" ht="17.25" customHeight="1" x14ac:dyDescent="0.15"/>
    <row r="416" ht="17.25" customHeight="1" x14ac:dyDescent="0.15"/>
    <row r="417" ht="17.25" customHeight="1" x14ac:dyDescent="0.15"/>
    <row r="418" ht="17.25" customHeight="1" x14ac:dyDescent="0.15"/>
    <row r="419" ht="17.25" customHeight="1" x14ac:dyDescent="0.15"/>
    <row r="420" ht="17.25" customHeight="1" x14ac:dyDescent="0.15"/>
    <row r="421" ht="17.25" customHeight="1" x14ac:dyDescent="0.15"/>
    <row r="422" ht="17.25" customHeight="1" x14ac:dyDescent="0.15"/>
    <row r="423" ht="17.25" customHeight="1" x14ac:dyDescent="0.15"/>
    <row r="424" ht="17.25" customHeight="1" x14ac:dyDescent="0.15"/>
    <row r="425" ht="17.25" customHeight="1" x14ac:dyDescent="0.15"/>
    <row r="426" ht="17.25" customHeight="1" x14ac:dyDescent="0.15"/>
    <row r="427" ht="17.25" customHeight="1" x14ac:dyDescent="0.15"/>
    <row r="428" ht="17.25" customHeight="1" x14ac:dyDescent="0.15"/>
    <row r="429" ht="17.25" customHeight="1" x14ac:dyDescent="0.15"/>
    <row r="430" ht="17.25" customHeight="1" x14ac:dyDescent="0.15"/>
    <row r="431" ht="17.25" customHeight="1" x14ac:dyDescent="0.15"/>
    <row r="432" ht="17.25" customHeight="1" x14ac:dyDescent="0.15"/>
    <row r="433" ht="17.25" customHeight="1" x14ac:dyDescent="0.15"/>
    <row r="434" ht="17.25" customHeight="1" x14ac:dyDescent="0.15"/>
    <row r="435" ht="17.25" customHeight="1" x14ac:dyDescent="0.15"/>
    <row r="436" ht="17.25" customHeight="1" x14ac:dyDescent="0.15"/>
    <row r="437" ht="17.25" customHeight="1" x14ac:dyDescent="0.15"/>
    <row r="438" ht="17.25" customHeight="1" x14ac:dyDescent="0.15"/>
    <row r="439" ht="17.25" customHeight="1" x14ac:dyDescent="0.15"/>
    <row r="440" ht="17.25" customHeight="1" x14ac:dyDescent="0.15"/>
    <row r="441" ht="17.25" customHeight="1" x14ac:dyDescent="0.15"/>
    <row r="442" ht="17.25" customHeight="1" x14ac:dyDescent="0.15"/>
    <row r="443" ht="17.25" customHeight="1" x14ac:dyDescent="0.15"/>
    <row r="444" ht="17.25" customHeight="1" x14ac:dyDescent="0.15"/>
    <row r="445" ht="17.25" customHeight="1" x14ac:dyDescent="0.15"/>
    <row r="446" ht="17.25" customHeight="1" x14ac:dyDescent="0.15"/>
    <row r="447" ht="17.25" customHeight="1" x14ac:dyDescent="0.15"/>
    <row r="448" ht="17.25" customHeight="1" x14ac:dyDescent="0.15"/>
    <row r="449" ht="17.25" customHeight="1" x14ac:dyDescent="0.15"/>
    <row r="450" ht="17.25" customHeight="1" x14ac:dyDescent="0.15"/>
    <row r="451" ht="17.25" customHeight="1" x14ac:dyDescent="0.15"/>
    <row r="452" ht="17.25" customHeight="1" x14ac:dyDescent="0.15"/>
    <row r="453" ht="17.25" customHeight="1" x14ac:dyDescent="0.15"/>
    <row r="454" ht="17.25" customHeight="1" x14ac:dyDescent="0.15"/>
    <row r="455" ht="17.25" customHeight="1" x14ac:dyDescent="0.15"/>
    <row r="456" ht="17.25" customHeight="1" x14ac:dyDescent="0.15"/>
    <row r="457" ht="17.25" customHeight="1" x14ac:dyDescent="0.15"/>
    <row r="458" ht="17.25" customHeight="1" x14ac:dyDescent="0.15"/>
    <row r="459" ht="17.25" customHeight="1" x14ac:dyDescent="0.15"/>
    <row r="460" ht="17.25" customHeight="1" x14ac:dyDescent="0.15"/>
    <row r="461" ht="17.25" customHeight="1" x14ac:dyDescent="0.15"/>
    <row r="462" ht="17.25" customHeight="1" x14ac:dyDescent="0.15"/>
    <row r="463" ht="17.25" customHeight="1" x14ac:dyDescent="0.15"/>
    <row r="464" ht="17.25" customHeight="1" x14ac:dyDescent="0.15"/>
    <row r="465" ht="17.25" customHeight="1" x14ac:dyDescent="0.15"/>
    <row r="466" ht="17.25" customHeight="1" x14ac:dyDescent="0.15"/>
    <row r="467" ht="17.25" customHeight="1" x14ac:dyDescent="0.15"/>
    <row r="468" ht="17.25" customHeight="1" x14ac:dyDescent="0.15"/>
    <row r="469" ht="17.25" customHeight="1" x14ac:dyDescent="0.15"/>
    <row r="470" ht="17.25" customHeight="1" x14ac:dyDescent="0.15"/>
    <row r="471" ht="17.25" customHeight="1" x14ac:dyDescent="0.15"/>
    <row r="472" ht="17.25" customHeight="1" x14ac:dyDescent="0.15"/>
    <row r="473" ht="17.25" customHeight="1" x14ac:dyDescent="0.15"/>
    <row r="474" ht="17.25" customHeight="1" x14ac:dyDescent="0.15"/>
    <row r="475" ht="17.25" customHeight="1" x14ac:dyDescent="0.15"/>
    <row r="476" ht="17.25" customHeight="1" x14ac:dyDescent="0.15"/>
    <row r="477" ht="17.25" customHeight="1" x14ac:dyDescent="0.15"/>
    <row r="478" ht="17.25" customHeight="1" x14ac:dyDescent="0.15"/>
    <row r="479" ht="17.25" customHeight="1" x14ac:dyDescent="0.15"/>
    <row r="480" ht="17.25" customHeight="1" x14ac:dyDescent="0.15"/>
    <row r="481" ht="17.25" customHeight="1" x14ac:dyDescent="0.15"/>
    <row r="482" ht="17.25" customHeight="1" x14ac:dyDescent="0.15"/>
    <row r="483" ht="17.25" customHeight="1" x14ac:dyDescent="0.15"/>
    <row r="484" ht="17.25" customHeight="1" x14ac:dyDescent="0.15"/>
    <row r="485" ht="17.25" customHeight="1" x14ac:dyDescent="0.15"/>
    <row r="486" ht="17.25" customHeight="1" x14ac:dyDescent="0.15"/>
    <row r="487" ht="17.25" customHeight="1" x14ac:dyDescent="0.15"/>
    <row r="488" ht="17.25" customHeight="1" x14ac:dyDescent="0.15"/>
    <row r="489" ht="17.25" customHeight="1" x14ac:dyDescent="0.15"/>
    <row r="490" ht="17.25" customHeight="1" x14ac:dyDescent="0.15"/>
    <row r="491" ht="17.25" customHeight="1" x14ac:dyDescent="0.15"/>
    <row r="492" ht="17.25" customHeight="1" x14ac:dyDescent="0.15"/>
    <row r="493" ht="17.25" customHeight="1" x14ac:dyDescent="0.15"/>
    <row r="494" ht="17.25" customHeight="1" x14ac:dyDescent="0.15"/>
    <row r="495" ht="17.25" customHeight="1" x14ac:dyDescent="0.15"/>
    <row r="496" ht="17.25" customHeight="1" x14ac:dyDescent="0.15"/>
    <row r="497" ht="17.25" customHeight="1" x14ac:dyDescent="0.15"/>
    <row r="498" ht="17.25" customHeight="1" x14ac:dyDescent="0.15"/>
    <row r="499" ht="17.25" customHeight="1" x14ac:dyDescent="0.15"/>
    <row r="500" ht="17.25" customHeight="1" x14ac:dyDescent="0.15"/>
    <row r="501" ht="17.25" customHeight="1" x14ac:dyDescent="0.15"/>
    <row r="502" ht="17.25" customHeight="1" x14ac:dyDescent="0.15"/>
    <row r="503" ht="17.25" customHeight="1" x14ac:dyDescent="0.15"/>
    <row r="504" ht="17.25" customHeight="1" x14ac:dyDescent="0.15"/>
    <row r="505" ht="17.25" customHeight="1" x14ac:dyDescent="0.15"/>
    <row r="506" ht="17.25" customHeight="1" x14ac:dyDescent="0.15"/>
    <row r="507" ht="17.25" customHeight="1" x14ac:dyDescent="0.15"/>
    <row r="508" ht="17.25" customHeight="1" x14ac:dyDescent="0.15"/>
    <row r="509" ht="17.25" customHeight="1" x14ac:dyDescent="0.15"/>
    <row r="510" ht="17.25" customHeight="1" x14ac:dyDescent="0.15"/>
    <row r="511" ht="17.25" customHeight="1" x14ac:dyDescent="0.15"/>
    <row r="512" ht="17.25" customHeight="1" x14ac:dyDescent="0.15"/>
    <row r="513" ht="17.25" customHeight="1" x14ac:dyDescent="0.15"/>
    <row r="514" ht="17.25" customHeight="1" x14ac:dyDescent="0.15"/>
    <row r="515" ht="17.25" customHeight="1" x14ac:dyDescent="0.15"/>
    <row r="516" ht="17.25" customHeight="1" x14ac:dyDescent="0.15"/>
    <row r="517" ht="17.25" customHeight="1" x14ac:dyDescent="0.15"/>
    <row r="518" ht="17.25" customHeight="1" x14ac:dyDescent="0.15"/>
    <row r="519" ht="17.25" customHeight="1" x14ac:dyDescent="0.15"/>
    <row r="520" ht="17.25" customHeight="1" x14ac:dyDescent="0.15"/>
    <row r="521" ht="17.25" customHeight="1" x14ac:dyDescent="0.15"/>
    <row r="522" ht="17.25" customHeight="1" x14ac:dyDescent="0.15"/>
    <row r="523" ht="17.25" customHeight="1" x14ac:dyDescent="0.15"/>
    <row r="524" ht="17.25" customHeight="1" x14ac:dyDescent="0.15"/>
    <row r="525" ht="17.25" customHeight="1" x14ac:dyDescent="0.15"/>
    <row r="526" ht="17.25" customHeight="1" x14ac:dyDescent="0.15"/>
    <row r="527" ht="17.25" customHeight="1" x14ac:dyDescent="0.15"/>
    <row r="528" ht="17.25" customHeight="1" x14ac:dyDescent="0.15"/>
    <row r="529" ht="17.25" customHeight="1" x14ac:dyDescent="0.15"/>
    <row r="530" ht="17.25" customHeight="1" x14ac:dyDescent="0.15"/>
    <row r="531" ht="17.25" customHeight="1" x14ac:dyDescent="0.15"/>
    <row r="532" ht="17.25" customHeight="1" x14ac:dyDescent="0.15"/>
    <row r="533" ht="17.25" customHeight="1" x14ac:dyDescent="0.15"/>
    <row r="534" ht="17.25" customHeight="1" x14ac:dyDescent="0.15"/>
    <row r="535" ht="17.25" customHeight="1" x14ac:dyDescent="0.15"/>
    <row r="536" ht="17.25" customHeight="1" x14ac:dyDescent="0.15"/>
    <row r="537" ht="17.25" customHeight="1" x14ac:dyDescent="0.15"/>
    <row r="538" ht="17.25" customHeight="1" x14ac:dyDescent="0.15"/>
    <row r="539" ht="17.25" customHeight="1" x14ac:dyDescent="0.15"/>
    <row r="540" ht="17.25" customHeight="1" x14ac:dyDescent="0.15"/>
    <row r="541" ht="17.25" customHeight="1" x14ac:dyDescent="0.15"/>
    <row r="542" ht="17.25" customHeight="1" x14ac:dyDescent="0.15"/>
    <row r="543" ht="17.25" customHeight="1" x14ac:dyDescent="0.15"/>
    <row r="544" ht="17.25" customHeight="1" x14ac:dyDescent="0.15"/>
    <row r="545" ht="17.25" customHeight="1" x14ac:dyDescent="0.15"/>
    <row r="546" ht="17.25" customHeight="1" x14ac:dyDescent="0.15"/>
    <row r="547" ht="17.25" customHeight="1" x14ac:dyDescent="0.15"/>
    <row r="548" ht="17.25" customHeight="1" x14ac:dyDescent="0.15"/>
    <row r="549" ht="17.25" customHeight="1" x14ac:dyDescent="0.15"/>
    <row r="550" ht="17.25" customHeight="1" x14ac:dyDescent="0.15"/>
    <row r="551" ht="17.25" customHeight="1" x14ac:dyDescent="0.15"/>
    <row r="552" ht="17.25" customHeight="1" x14ac:dyDescent="0.15"/>
    <row r="553" ht="17.25" customHeight="1" x14ac:dyDescent="0.15"/>
    <row r="554" ht="17.25" customHeight="1" x14ac:dyDescent="0.15"/>
    <row r="555" ht="17.25" customHeight="1" x14ac:dyDescent="0.15"/>
    <row r="556" ht="17.25" customHeight="1" x14ac:dyDescent="0.15"/>
    <row r="557" ht="17.25" customHeight="1" x14ac:dyDescent="0.15"/>
    <row r="558" ht="17.25" customHeight="1" x14ac:dyDescent="0.15"/>
    <row r="559" ht="17.25" customHeight="1" x14ac:dyDescent="0.15"/>
    <row r="560" ht="17.25" customHeight="1" x14ac:dyDescent="0.15"/>
    <row r="561" ht="17.25" customHeight="1" x14ac:dyDescent="0.15"/>
    <row r="562" ht="17.25" customHeight="1" x14ac:dyDescent="0.15"/>
    <row r="563" ht="17.25" customHeight="1" x14ac:dyDescent="0.15"/>
    <row r="564" ht="17.25" customHeight="1" x14ac:dyDescent="0.15"/>
    <row r="565" ht="17.25" customHeight="1" x14ac:dyDescent="0.15"/>
    <row r="566" ht="17.25" customHeight="1" x14ac:dyDescent="0.15"/>
    <row r="567" ht="17.25" customHeight="1" x14ac:dyDescent="0.15"/>
    <row r="568" ht="17.25" customHeight="1" x14ac:dyDescent="0.15"/>
    <row r="569" ht="17.25" customHeight="1" x14ac:dyDescent="0.15"/>
    <row r="570" ht="17.25" customHeight="1" x14ac:dyDescent="0.15"/>
    <row r="571" ht="17.25" customHeight="1" x14ac:dyDescent="0.15"/>
    <row r="572" ht="17.25" customHeight="1" x14ac:dyDescent="0.15"/>
    <row r="573" ht="17.25" customHeight="1" x14ac:dyDescent="0.15"/>
    <row r="574" ht="17.25" customHeight="1" x14ac:dyDescent="0.15"/>
    <row r="575" ht="17.25" customHeight="1" x14ac:dyDescent="0.15"/>
    <row r="576" ht="17.25" customHeight="1" x14ac:dyDescent="0.15"/>
    <row r="577" ht="17.25" customHeight="1" x14ac:dyDescent="0.15"/>
    <row r="578" ht="17.25" customHeight="1" x14ac:dyDescent="0.15"/>
    <row r="579" ht="17.25" customHeight="1" x14ac:dyDescent="0.15"/>
    <row r="580" ht="17.25" customHeight="1" x14ac:dyDescent="0.15"/>
    <row r="581" ht="17.25" customHeight="1" x14ac:dyDescent="0.15"/>
    <row r="582" ht="17.25" customHeight="1" x14ac:dyDescent="0.15"/>
    <row r="583" ht="17.25" customHeight="1" x14ac:dyDescent="0.15"/>
    <row r="584" ht="17.25" customHeight="1" x14ac:dyDescent="0.15"/>
    <row r="585" ht="17.25" customHeight="1" x14ac:dyDescent="0.15"/>
    <row r="586" ht="17.25" customHeight="1" x14ac:dyDescent="0.15"/>
    <row r="587" ht="17.25" customHeight="1" x14ac:dyDescent="0.15"/>
    <row r="588" ht="17.25" customHeight="1" x14ac:dyDescent="0.15"/>
    <row r="589" ht="17.25" customHeight="1" x14ac:dyDescent="0.15"/>
    <row r="590" ht="17.25" customHeight="1" x14ac:dyDescent="0.15"/>
    <row r="591" ht="17.25" customHeight="1" x14ac:dyDescent="0.15"/>
    <row r="592" ht="17.25" customHeight="1" x14ac:dyDescent="0.15"/>
    <row r="593" ht="17.25" customHeight="1" x14ac:dyDescent="0.15"/>
    <row r="594" ht="17.25" customHeight="1" x14ac:dyDescent="0.15"/>
    <row r="595" ht="17.25" customHeight="1" x14ac:dyDescent="0.15"/>
    <row r="596" ht="17.25" customHeight="1" x14ac:dyDescent="0.15"/>
    <row r="597" ht="17.25" customHeight="1" x14ac:dyDescent="0.15"/>
    <row r="598" ht="17.25" customHeight="1" x14ac:dyDescent="0.15"/>
    <row r="599" ht="17.25" customHeight="1" x14ac:dyDescent="0.15"/>
    <row r="600" ht="17.25" customHeight="1" x14ac:dyDescent="0.15"/>
    <row r="601" ht="17.25" customHeight="1" x14ac:dyDescent="0.15"/>
    <row r="602" ht="17.25" customHeight="1" x14ac:dyDescent="0.15"/>
    <row r="603" ht="17.25" customHeight="1" x14ac:dyDescent="0.15"/>
    <row r="604" ht="17.25" customHeight="1" x14ac:dyDescent="0.15"/>
    <row r="605" ht="17.25" customHeight="1" x14ac:dyDescent="0.15"/>
    <row r="606" ht="17.25" customHeight="1" x14ac:dyDescent="0.15"/>
    <row r="607" ht="17.25" customHeight="1" x14ac:dyDescent="0.15"/>
    <row r="608" ht="17.25" customHeight="1" x14ac:dyDescent="0.15"/>
    <row r="609" ht="17.25" customHeight="1" x14ac:dyDescent="0.15"/>
    <row r="610" ht="17.25" customHeight="1" x14ac:dyDescent="0.15"/>
    <row r="611" ht="17.25" customHeight="1" x14ac:dyDescent="0.15"/>
    <row r="612" ht="17.25" customHeight="1" x14ac:dyDescent="0.15"/>
    <row r="613" ht="17.25" customHeight="1" x14ac:dyDescent="0.15"/>
    <row r="614" ht="17.25" customHeight="1" x14ac:dyDescent="0.15"/>
    <row r="615" ht="17.25" customHeight="1" x14ac:dyDescent="0.15"/>
    <row r="616" ht="17.25" customHeight="1" x14ac:dyDescent="0.15"/>
    <row r="617" ht="17.25" customHeight="1" x14ac:dyDescent="0.15"/>
    <row r="618" ht="17.25" customHeight="1" x14ac:dyDescent="0.15"/>
    <row r="619" ht="17.25" customHeight="1" x14ac:dyDescent="0.15"/>
    <row r="620" ht="17.25" customHeight="1" x14ac:dyDescent="0.15"/>
    <row r="621" ht="17.25" customHeight="1" x14ac:dyDescent="0.15"/>
    <row r="622" ht="17.25" customHeight="1" x14ac:dyDescent="0.15"/>
    <row r="623" ht="17.25" customHeight="1" x14ac:dyDescent="0.15"/>
    <row r="624" ht="17.25" customHeight="1" x14ac:dyDescent="0.15"/>
    <row r="625" ht="17.25" customHeight="1" x14ac:dyDescent="0.15"/>
    <row r="626" ht="17.25" customHeight="1" x14ac:dyDescent="0.15"/>
    <row r="627" ht="17.25" customHeight="1" x14ac:dyDescent="0.15"/>
    <row r="628" ht="17.25" customHeight="1" x14ac:dyDescent="0.15"/>
    <row r="629" ht="17.25" customHeight="1" x14ac:dyDescent="0.15"/>
    <row r="630" ht="17.25" customHeight="1" x14ac:dyDescent="0.15"/>
    <row r="631" ht="17.25" customHeight="1" x14ac:dyDescent="0.15"/>
    <row r="632" ht="17.25" customHeight="1" x14ac:dyDescent="0.15"/>
    <row r="633" ht="17.25" customHeight="1" x14ac:dyDescent="0.15"/>
    <row r="634" ht="17.25" customHeight="1" x14ac:dyDescent="0.15"/>
    <row r="635" ht="17.25" customHeight="1" x14ac:dyDescent="0.15"/>
    <row r="636" ht="17.25" customHeight="1" x14ac:dyDescent="0.15"/>
    <row r="637" ht="17.25" customHeight="1" x14ac:dyDescent="0.15"/>
    <row r="638" ht="17.25" customHeight="1" x14ac:dyDescent="0.15"/>
    <row r="639" ht="17.25" customHeight="1" x14ac:dyDescent="0.15"/>
    <row r="640" ht="17.25" customHeight="1" x14ac:dyDescent="0.15"/>
    <row r="641" ht="17.25" customHeight="1" x14ac:dyDescent="0.15"/>
    <row r="642" ht="17.25" customHeight="1" x14ac:dyDescent="0.15"/>
    <row r="643" ht="17.25" customHeight="1" x14ac:dyDescent="0.15"/>
    <row r="644" ht="17.25" customHeight="1" x14ac:dyDescent="0.15"/>
    <row r="645" ht="17.25" customHeight="1" x14ac:dyDescent="0.15"/>
    <row r="646" ht="17.25" customHeight="1" x14ac:dyDescent="0.15"/>
    <row r="647" ht="17.25" customHeight="1" x14ac:dyDescent="0.15"/>
    <row r="648" ht="17.25" customHeight="1" x14ac:dyDescent="0.15"/>
    <row r="649" ht="17.25" customHeight="1" x14ac:dyDescent="0.15"/>
    <row r="650" ht="17.25" customHeight="1" x14ac:dyDescent="0.15"/>
    <row r="651" ht="17.25" customHeight="1" x14ac:dyDescent="0.15"/>
    <row r="652" ht="17.25" customHeight="1" x14ac:dyDescent="0.15"/>
    <row r="653" ht="17.25" customHeight="1" x14ac:dyDescent="0.15"/>
    <row r="654" ht="17.25" customHeight="1" x14ac:dyDescent="0.15"/>
    <row r="655" ht="17.25" customHeight="1" x14ac:dyDescent="0.15"/>
    <row r="656" ht="17.25" customHeight="1" x14ac:dyDescent="0.15"/>
    <row r="657" ht="17.25" customHeight="1" x14ac:dyDescent="0.15"/>
    <row r="658" ht="17.25" customHeight="1" x14ac:dyDescent="0.15"/>
    <row r="659" ht="17.25" customHeight="1" x14ac:dyDescent="0.15"/>
    <row r="660" ht="17.25" customHeight="1" x14ac:dyDescent="0.15"/>
    <row r="661" ht="17.25" customHeight="1" x14ac:dyDescent="0.15"/>
    <row r="662" ht="17.25" customHeight="1" x14ac:dyDescent="0.15"/>
    <row r="663" ht="17.25" customHeight="1" x14ac:dyDescent="0.15"/>
    <row r="664" ht="17.25" customHeight="1" x14ac:dyDescent="0.15"/>
    <row r="665" ht="17.25" customHeight="1" x14ac:dyDescent="0.15"/>
    <row r="666" ht="17.25" customHeight="1" x14ac:dyDescent="0.15"/>
    <row r="667" ht="17.25" customHeight="1" x14ac:dyDescent="0.15"/>
    <row r="668" ht="17.25" customHeight="1" x14ac:dyDescent="0.15"/>
    <row r="669" ht="17.25" customHeight="1" x14ac:dyDescent="0.15"/>
    <row r="670" ht="17.25" customHeight="1" x14ac:dyDescent="0.15"/>
    <row r="671" ht="17.25" customHeight="1" x14ac:dyDescent="0.15"/>
    <row r="672" ht="17.25" customHeight="1" x14ac:dyDescent="0.15"/>
    <row r="673" ht="17.25" customHeight="1" x14ac:dyDescent="0.15"/>
    <row r="674" ht="17.25" customHeight="1" x14ac:dyDescent="0.15"/>
    <row r="675" ht="17.25" customHeight="1" x14ac:dyDescent="0.15"/>
    <row r="676" ht="17.25" customHeight="1" x14ac:dyDescent="0.15"/>
    <row r="677" ht="17.25" customHeight="1" x14ac:dyDescent="0.15"/>
    <row r="678" ht="17.25" customHeight="1" x14ac:dyDescent="0.15"/>
    <row r="679" ht="17.25" customHeight="1" x14ac:dyDescent="0.15"/>
    <row r="680" ht="17.25" customHeight="1" x14ac:dyDescent="0.15"/>
    <row r="681" ht="17.25" customHeight="1" x14ac:dyDescent="0.15"/>
    <row r="682" ht="17.25" customHeight="1" x14ac:dyDescent="0.15"/>
    <row r="683" ht="17.25" customHeight="1" x14ac:dyDescent="0.15"/>
    <row r="684" ht="17.25" customHeight="1" x14ac:dyDescent="0.15"/>
    <row r="685" ht="17.25" customHeight="1" x14ac:dyDescent="0.15"/>
    <row r="686" ht="17.25" customHeight="1" x14ac:dyDescent="0.15"/>
    <row r="687" ht="17.25" customHeight="1" x14ac:dyDescent="0.15"/>
    <row r="688" ht="17.25" customHeight="1" x14ac:dyDescent="0.15"/>
    <row r="689" ht="17.25" customHeight="1" x14ac:dyDescent="0.15"/>
    <row r="690" ht="17.25" customHeight="1" x14ac:dyDescent="0.15"/>
    <row r="691" ht="17.25" customHeight="1" x14ac:dyDescent="0.15"/>
    <row r="692" ht="17.25" customHeight="1" x14ac:dyDescent="0.15"/>
    <row r="693" ht="17.25" customHeight="1" x14ac:dyDescent="0.15"/>
    <row r="694" ht="17.25" customHeight="1" x14ac:dyDescent="0.15"/>
    <row r="695" ht="17.25" customHeight="1" x14ac:dyDescent="0.15"/>
    <row r="696" ht="17.25" customHeight="1" x14ac:dyDescent="0.15"/>
    <row r="697" ht="17.25" customHeight="1" x14ac:dyDescent="0.15"/>
    <row r="698" ht="17.25" customHeight="1" x14ac:dyDescent="0.15"/>
    <row r="699" ht="17.25" customHeight="1" x14ac:dyDescent="0.15"/>
    <row r="700" ht="17.25" customHeight="1" x14ac:dyDescent="0.15"/>
    <row r="701" ht="17.25" customHeight="1" x14ac:dyDescent="0.15"/>
    <row r="702" ht="17.25" customHeight="1" x14ac:dyDescent="0.15"/>
    <row r="703" ht="17.25" customHeight="1" x14ac:dyDescent="0.15"/>
    <row r="704" ht="17.25" customHeight="1" x14ac:dyDescent="0.15"/>
    <row r="705" ht="17.25" customHeight="1" x14ac:dyDescent="0.15"/>
    <row r="706" ht="17.25" customHeight="1" x14ac:dyDescent="0.15"/>
    <row r="707" ht="17.25" customHeight="1" x14ac:dyDescent="0.15"/>
    <row r="708" ht="17.25" customHeight="1" x14ac:dyDescent="0.15"/>
    <row r="709" ht="17.25" customHeight="1" x14ac:dyDescent="0.15"/>
    <row r="710" ht="17.25" customHeight="1" x14ac:dyDescent="0.15"/>
    <row r="711" ht="17.25" customHeight="1" x14ac:dyDescent="0.15"/>
    <row r="712" ht="17.25" customHeight="1" x14ac:dyDescent="0.15"/>
    <row r="713" ht="17.25" customHeight="1" x14ac:dyDescent="0.15"/>
    <row r="714" ht="17.25" customHeight="1" x14ac:dyDescent="0.15"/>
    <row r="715" ht="17.25" customHeight="1" x14ac:dyDescent="0.15"/>
    <row r="716" ht="17.25" customHeight="1" x14ac:dyDescent="0.15"/>
    <row r="717" ht="17.25" customHeight="1" x14ac:dyDescent="0.15"/>
    <row r="718" ht="17.25" customHeight="1" x14ac:dyDescent="0.15"/>
    <row r="719" ht="17.25" customHeight="1" x14ac:dyDescent="0.15"/>
    <row r="720" ht="17.25" customHeight="1" x14ac:dyDescent="0.15"/>
    <row r="721" ht="17.25" customHeight="1" x14ac:dyDescent="0.15"/>
    <row r="722" ht="17.25" customHeight="1" x14ac:dyDescent="0.15"/>
    <row r="723" ht="17.25" customHeight="1" x14ac:dyDescent="0.15"/>
    <row r="724" ht="17.25" customHeight="1" x14ac:dyDescent="0.15"/>
    <row r="725" ht="17.25" customHeight="1" x14ac:dyDescent="0.15"/>
    <row r="726" ht="17.25" customHeight="1" x14ac:dyDescent="0.15"/>
    <row r="727" ht="17.25" customHeight="1" x14ac:dyDescent="0.15"/>
    <row r="728" ht="17.25" customHeight="1" x14ac:dyDescent="0.15"/>
    <row r="729" ht="17.25" customHeight="1" x14ac:dyDescent="0.15"/>
    <row r="730" ht="17.25" customHeight="1" x14ac:dyDescent="0.15"/>
    <row r="731" ht="17.25" customHeight="1" x14ac:dyDescent="0.15"/>
    <row r="732" ht="17.25" customHeight="1" x14ac:dyDescent="0.15"/>
    <row r="733" ht="17.25" customHeight="1" x14ac:dyDescent="0.15"/>
    <row r="734" ht="17.25" customHeight="1" x14ac:dyDescent="0.15"/>
    <row r="735" ht="17.25" customHeight="1" x14ac:dyDescent="0.15"/>
    <row r="736" ht="17.25" customHeight="1" x14ac:dyDescent="0.15"/>
    <row r="737" ht="17.25" customHeight="1" x14ac:dyDescent="0.15"/>
    <row r="738" ht="17.25" customHeight="1" x14ac:dyDescent="0.15"/>
    <row r="739" ht="17.25" customHeight="1" x14ac:dyDescent="0.15"/>
    <row r="740" ht="17.25" customHeight="1" x14ac:dyDescent="0.15"/>
    <row r="741" ht="17.25" customHeight="1" x14ac:dyDescent="0.15"/>
    <row r="742" ht="17.25" customHeight="1" x14ac:dyDescent="0.15"/>
    <row r="743" ht="17.25" customHeight="1" x14ac:dyDescent="0.15"/>
    <row r="744" ht="17.25" customHeight="1" x14ac:dyDescent="0.15"/>
    <row r="745" ht="17.25" customHeight="1" x14ac:dyDescent="0.15"/>
    <row r="746" ht="17.25" customHeight="1" x14ac:dyDescent="0.15"/>
    <row r="747" ht="17.25" customHeight="1" x14ac:dyDescent="0.15"/>
    <row r="748" ht="17.25" customHeight="1" x14ac:dyDescent="0.15"/>
    <row r="749" ht="17.25" customHeight="1" x14ac:dyDescent="0.15"/>
    <row r="750" ht="17.25" customHeight="1" x14ac:dyDescent="0.15"/>
    <row r="751" ht="17.25" customHeight="1" x14ac:dyDescent="0.15"/>
    <row r="752" ht="17.25" customHeight="1" x14ac:dyDescent="0.15"/>
    <row r="753" ht="17.25" customHeight="1" x14ac:dyDescent="0.15"/>
    <row r="754" ht="17.25" customHeight="1" x14ac:dyDescent="0.15"/>
    <row r="755" ht="17.25" customHeight="1" x14ac:dyDescent="0.15"/>
    <row r="756" ht="17.25" customHeight="1" x14ac:dyDescent="0.15"/>
    <row r="757" ht="17.25" customHeight="1" x14ac:dyDescent="0.15"/>
    <row r="758" ht="17.25" customHeight="1" x14ac:dyDescent="0.15"/>
    <row r="759" ht="17.25" customHeight="1" x14ac:dyDescent="0.15"/>
    <row r="760" ht="17.25" customHeight="1" x14ac:dyDescent="0.15"/>
    <row r="761" ht="17.25" customHeight="1" x14ac:dyDescent="0.15"/>
    <row r="762" ht="17.25" customHeight="1" x14ac:dyDescent="0.15"/>
    <row r="763" ht="17.25" customHeight="1" x14ac:dyDescent="0.15"/>
    <row r="764" ht="17.25" customHeight="1" x14ac:dyDescent="0.15"/>
    <row r="765" ht="17.25" customHeight="1" x14ac:dyDescent="0.15"/>
    <row r="766" ht="17.25" customHeight="1" x14ac:dyDescent="0.15"/>
    <row r="767" ht="17.25" customHeight="1" x14ac:dyDescent="0.15"/>
    <row r="768" ht="17.25" customHeight="1" x14ac:dyDescent="0.15"/>
    <row r="769" ht="17.25" customHeight="1" x14ac:dyDescent="0.15"/>
    <row r="770" ht="17.25" customHeight="1" x14ac:dyDescent="0.15"/>
    <row r="771" ht="17.25" customHeight="1" x14ac:dyDescent="0.15"/>
    <row r="772" ht="17.25" customHeight="1" x14ac:dyDescent="0.15"/>
    <row r="773" ht="17.25" customHeight="1" x14ac:dyDescent="0.15"/>
    <row r="774" ht="17.25" customHeight="1" x14ac:dyDescent="0.15"/>
    <row r="775" ht="17.25" customHeight="1" x14ac:dyDescent="0.15"/>
    <row r="776" ht="17.25" customHeight="1" x14ac:dyDescent="0.15"/>
    <row r="777" ht="17.25" customHeight="1" x14ac:dyDescent="0.15"/>
    <row r="778" ht="17.25" customHeight="1" x14ac:dyDescent="0.15"/>
    <row r="779" ht="17.25" customHeight="1" x14ac:dyDescent="0.15"/>
    <row r="780" ht="17.25" customHeight="1" x14ac:dyDescent="0.15"/>
    <row r="781" ht="17.25" customHeight="1" x14ac:dyDescent="0.15"/>
    <row r="782" ht="17.25" customHeight="1" x14ac:dyDescent="0.15"/>
    <row r="783" ht="17.25" customHeight="1" x14ac:dyDescent="0.15"/>
    <row r="784" ht="17.25" customHeight="1" x14ac:dyDescent="0.15"/>
    <row r="785" ht="17.25" customHeight="1" x14ac:dyDescent="0.15"/>
    <row r="786" ht="17.25" customHeight="1" x14ac:dyDescent="0.15"/>
    <row r="787" ht="17.25" customHeight="1" x14ac:dyDescent="0.15"/>
    <row r="788" ht="17.25" customHeight="1" x14ac:dyDescent="0.15"/>
    <row r="789" ht="17.25" customHeight="1" x14ac:dyDescent="0.15"/>
    <row r="790" ht="17.25" customHeight="1" x14ac:dyDescent="0.15"/>
    <row r="791" ht="17.25" customHeight="1" x14ac:dyDescent="0.15"/>
    <row r="792" ht="17.25" customHeight="1" x14ac:dyDescent="0.15"/>
    <row r="793" ht="17.25" customHeight="1" x14ac:dyDescent="0.15"/>
    <row r="794" ht="17.25" customHeight="1" x14ac:dyDescent="0.15"/>
    <row r="795" ht="17.25" customHeight="1" x14ac:dyDescent="0.15"/>
    <row r="796" ht="17.25" customHeight="1" x14ac:dyDescent="0.15"/>
    <row r="797" ht="17.25" customHeight="1" x14ac:dyDescent="0.15"/>
    <row r="798" ht="17.25" customHeight="1" x14ac:dyDescent="0.15"/>
    <row r="799" ht="17.25" customHeight="1" x14ac:dyDescent="0.15"/>
    <row r="800" ht="17.25" customHeight="1" x14ac:dyDescent="0.15"/>
    <row r="801" ht="17.25" customHeight="1" x14ac:dyDescent="0.15"/>
    <row r="802" ht="17.25" customHeight="1" x14ac:dyDescent="0.15"/>
    <row r="803" ht="17.25" customHeight="1" x14ac:dyDescent="0.15"/>
    <row r="804" ht="17.25" customHeight="1" x14ac:dyDescent="0.15"/>
    <row r="805" ht="17.25" customHeight="1" x14ac:dyDescent="0.15"/>
    <row r="806" ht="17.25" customHeight="1" x14ac:dyDescent="0.15"/>
    <row r="807" ht="17.25" customHeight="1" x14ac:dyDescent="0.15"/>
    <row r="808" ht="17.25" customHeight="1" x14ac:dyDescent="0.15"/>
    <row r="809" ht="17.25" customHeight="1" x14ac:dyDescent="0.15"/>
    <row r="810" ht="17.25" customHeight="1" x14ac:dyDescent="0.15"/>
    <row r="811" ht="17.25" customHeight="1" x14ac:dyDescent="0.15"/>
    <row r="812" ht="17.25" customHeight="1" x14ac:dyDescent="0.15"/>
    <row r="813" ht="17.25" customHeight="1" x14ac:dyDescent="0.15"/>
    <row r="814" ht="17.25" customHeight="1" x14ac:dyDescent="0.15"/>
    <row r="815" ht="17.25" customHeight="1" x14ac:dyDescent="0.15"/>
    <row r="816" ht="17.25" customHeight="1" x14ac:dyDescent="0.15"/>
    <row r="817" ht="17.25" customHeight="1" x14ac:dyDescent="0.15"/>
    <row r="818" ht="17.25" customHeight="1" x14ac:dyDescent="0.15"/>
    <row r="819" ht="17.25" customHeight="1" x14ac:dyDescent="0.15"/>
    <row r="820" ht="17.25" customHeight="1" x14ac:dyDescent="0.15"/>
    <row r="821" ht="17.25" customHeight="1" x14ac:dyDescent="0.15"/>
    <row r="822" ht="17.25" customHeight="1" x14ac:dyDescent="0.15"/>
    <row r="823" ht="17.25" customHeight="1" x14ac:dyDescent="0.15"/>
    <row r="824" ht="17.25" customHeight="1" x14ac:dyDescent="0.15"/>
    <row r="825" ht="17.25" customHeight="1" x14ac:dyDescent="0.15"/>
    <row r="826" ht="17.25" customHeight="1" x14ac:dyDescent="0.15"/>
    <row r="827" ht="17.25" customHeight="1" x14ac:dyDescent="0.15"/>
    <row r="828" ht="17.25" customHeight="1" x14ac:dyDescent="0.15"/>
    <row r="829" ht="17.25" customHeight="1" x14ac:dyDescent="0.15"/>
    <row r="830" ht="17.25" customHeight="1" x14ac:dyDescent="0.15"/>
    <row r="831" ht="17.25" customHeight="1" x14ac:dyDescent="0.15"/>
    <row r="832" ht="17.25" customHeight="1" x14ac:dyDescent="0.15"/>
    <row r="833" ht="17.25" customHeight="1" x14ac:dyDescent="0.15"/>
    <row r="834" ht="17.25" customHeight="1" x14ac:dyDescent="0.15"/>
    <row r="835" ht="17.25" customHeight="1" x14ac:dyDescent="0.15"/>
    <row r="836" ht="17.25" customHeight="1" x14ac:dyDescent="0.15"/>
    <row r="837" ht="17.25" customHeight="1" x14ac:dyDescent="0.15"/>
    <row r="838" ht="17.25" customHeight="1" x14ac:dyDescent="0.15"/>
    <row r="839" ht="17.25" customHeight="1" x14ac:dyDescent="0.15"/>
    <row r="840" ht="17.25" customHeight="1" x14ac:dyDescent="0.15"/>
    <row r="841" ht="17.25" customHeight="1" x14ac:dyDescent="0.15"/>
    <row r="842" ht="17.25" customHeight="1" x14ac:dyDescent="0.15"/>
    <row r="843" ht="17.25" customHeight="1" x14ac:dyDescent="0.15"/>
    <row r="844" ht="17.25" customHeight="1" x14ac:dyDescent="0.15"/>
    <row r="845" ht="17.25" customHeight="1" x14ac:dyDescent="0.15"/>
    <row r="846" ht="17.25" customHeight="1" x14ac:dyDescent="0.15"/>
    <row r="847" ht="17.25" customHeight="1" x14ac:dyDescent="0.15"/>
    <row r="848" ht="17.25" customHeight="1" x14ac:dyDescent="0.15"/>
    <row r="849" ht="17.25" customHeight="1" x14ac:dyDescent="0.15"/>
    <row r="850" ht="17.25" customHeight="1" x14ac:dyDescent="0.15"/>
    <row r="851" ht="17.25" customHeight="1" x14ac:dyDescent="0.15"/>
    <row r="852" ht="17.25" customHeight="1" x14ac:dyDescent="0.15"/>
    <row r="853" ht="17.25" customHeight="1" x14ac:dyDescent="0.15"/>
    <row r="854" ht="17.25" customHeight="1" x14ac:dyDescent="0.15"/>
    <row r="855" ht="17.25" customHeight="1" x14ac:dyDescent="0.15"/>
    <row r="856" ht="17.25" customHeight="1" x14ac:dyDescent="0.15"/>
    <row r="857" ht="17.25" customHeight="1" x14ac:dyDescent="0.15"/>
    <row r="858" ht="17.25" customHeight="1" x14ac:dyDescent="0.15"/>
    <row r="859" ht="17.25" customHeight="1" x14ac:dyDescent="0.15"/>
    <row r="860" ht="17.25" customHeight="1" x14ac:dyDescent="0.15"/>
    <row r="861" ht="17.25" customHeight="1" x14ac:dyDescent="0.15"/>
    <row r="862" ht="17.25" customHeight="1" x14ac:dyDescent="0.15"/>
    <row r="863" ht="17.25" customHeight="1" x14ac:dyDescent="0.15"/>
    <row r="864" ht="17.25" customHeight="1" x14ac:dyDescent="0.15"/>
    <row r="865" ht="17.25" customHeight="1" x14ac:dyDescent="0.15"/>
    <row r="866" ht="17.25" customHeight="1" x14ac:dyDescent="0.15"/>
    <row r="867" ht="17.25" customHeight="1" x14ac:dyDescent="0.15"/>
    <row r="868" ht="17.25" customHeight="1" x14ac:dyDescent="0.15"/>
    <row r="869" ht="17.25" customHeight="1" x14ac:dyDescent="0.15"/>
    <row r="870" ht="17.25" customHeight="1" x14ac:dyDescent="0.15"/>
    <row r="871" ht="17.25" customHeight="1" x14ac:dyDescent="0.15"/>
    <row r="872" ht="17.25" customHeight="1" x14ac:dyDescent="0.15"/>
    <row r="873" ht="17.25" customHeight="1" x14ac:dyDescent="0.15"/>
    <row r="874" ht="17.25" customHeight="1" x14ac:dyDescent="0.15"/>
    <row r="875" ht="17.25" customHeight="1" x14ac:dyDescent="0.15"/>
    <row r="876" ht="17.25" customHeight="1" x14ac:dyDescent="0.15"/>
    <row r="877" ht="17.25" customHeight="1" x14ac:dyDescent="0.15"/>
    <row r="878" ht="17.25" customHeight="1" x14ac:dyDescent="0.15"/>
    <row r="879" ht="17.25" customHeight="1" x14ac:dyDescent="0.15"/>
    <row r="880" ht="17.25" customHeight="1" x14ac:dyDescent="0.15"/>
    <row r="881" ht="17.25" customHeight="1" x14ac:dyDescent="0.15"/>
    <row r="882" ht="17.25" customHeight="1" x14ac:dyDescent="0.15"/>
    <row r="883" ht="17.25" customHeight="1" x14ac:dyDescent="0.15"/>
    <row r="884" ht="17.25" customHeight="1" x14ac:dyDescent="0.15"/>
    <row r="885" ht="17.25" customHeight="1" x14ac:dyDescent="0.15"/>
    <row r="886" ht="17.25" customHeight="1" x14ac:dyDescent="0.15"/>
    <row r="887" ht="17.25" customHeight="1" x14ac:dyDescent="0.15"/>
    <row r="888" ht="17.25" customHeight="1" x14ac:dyDescent="0.15"/>
    <row r="889" ht="17.25" customHeight="1" x14ac:dyDescent="0.15"/>
    <row r="890" ht="17.25" customHeight="1" x14ac:dyDescent="0.15"/>
    <row r="891" ht="17.25" customHeight="1" x14ac:dyDescent="0.15"/>
    <row r="892" ht="17.25" customHeight="1" x14ac:dyDescent="0.15"/>
    <row r="893" ht="17.25" customHeight="1" x14ac:dyDescent="0.15"/>
    <row r="894" ht="17.25" customHeight="1" x14ac:dyDescent="0.15"/>
    <row r="895" ht="17.25" customHeight="1" x14ac:dyDescent="0.15"/>
    <row r="896" ht="17.25" customHeight="1" x14ac:dyDescent="0.15"/>
    <row r="897" ht="17.25" customHeight="1" x14ac:dyDescent="0.15"/>
    <row r="898" ht="17.25" customHeight="1" x14ac:dyDescent="0.15"/>
    <row r="899" ht="17.25" customHeight="1" x14ac:dyDescent="0.15"/>
    <row r="900" ht="17.25" customHeight="1" x14ac:dyDescent="0.15"/>
    <row r="901" ht="17.25" customHeight="1" x14ac:dyDescent="0.15"/>
    <row r="902" ht="17.25" customHeight="1" x14ac:dyDescent="0.15"/>
    <row r="903" ht="17.25" customHeight="1" x14ac:dyDescent="0.15"/>
    <row r="904" ht="17.25" customHeight="1" x14ac:dyDescent="0.15"/>
    <row r="905" ht="17.25" customHeight="1" x14ac:dyDescent="0.15"/>
    <row r="906" ht="17.25" customHeight="1" x14ac:dyDescent="0.15"/>
    <row r="907" ht="17.25" customHeight="1" x14ac:dyDescent="0.15"/>
    <row r="908" ht="17.25" customHeight="1" x14ac:dyDescent="0.15"/>
    <row r="909" ht="17.25" customHeight="1" x14ac:dyDescent="0.15"/>
    <row r="910" ht="17.25" customHeight="1" x14ac:dyDescent="0.15"/>
    <row r="911" ht="17.25" customHeight="1" x14ac:dyDescent="0.15"/>
    <row r="912" ht="17.25" customHeight="1" x14ac:dyDescent="0.15"/>
    <row r="913" ht="17.25" customHeight="1" x14ac:dyDescent="0.15"/>
    <row r="914" ht="17.25" customHeight="1" x14ac:dyDescent="0.15"/>
    <row r="915" ht="17.25" customHeight="1" x14ac:dyDescent="0.15"/>
    <row r="916" ht="17.25" customHeight="1" x14ac:dyDescent="0.15"/>
    <row r="917" ht="17.25" customHeight="1" x14ac:dyDescent="0.15"/>
    <row r="918" ht="17.25" customHeight="1" x14ac:dyDescent="0.15"/>
    <row r="919" ht="17.25" customHeight="1" x14ac:dyDescent="0.15"/>
    <row r="920" ht="17.25" customHeight="1" x14ac:dyDescent="0.15"/>
    <row r="921" ht="17.25" customHeight="1" x14ac:dyDescent="0.15"/>
    <row r="922" ht="17.25" customHeight="1" x14ac:dyDescent="0.15"/>
    <row r="923" ht="17.25" customHeight="1" x14ac:dyDescent="0.15"/>
    <row r="924" ht="17.25" customHeight="1" x14ac:dyDescent="0.15"/>
    <row r="925" ht="17.25" customHeight="1" x14ac:dyDescent="0.15"/>
    <row r="926" ht="17.25" customHeight="1" x14ac:dyDescent="0.15"/>
    <row r="927" ht="17.25" customHeight="1" x14ac:dyDescent="0.15"/>
    <row r="928" ht="17.25" customHeight="1" x14ac:dyDescent="0.15"/>
    <row r="929" ht="17.25" customHeight="1" x14ac:dyDescent="0.15"/>
    <row r="930" ht="17.25" customHeight="1" x14ac:dyDescent="0.15"/>
    <row r="931" ht="17.25" customHeight="1" x14ac:dyDescent="0.15"/>
    <row r="932" ht="17.25" customHeight="1" x14ac:dyDescent="0.15"/>
    <row r="933" ht="17.25" customHeight="1" x14ac:dyDescent="0.15"/>
    <row r="934" ht="17.25" customHeight="1" x14ac:dyDescent="0.15"/>
    <row r="935" ht="17.25" customHeight="1" x14ac:dyDescent="0.15"/>
    <row r="936" ht="17.25" customHeight="1" x14ac:dyDescent="0.15"/>
    <row r="937" ht="17.25" customHeight="1" x14ac:dyDescent="0.15"/>
    <row r="938" ht="17.25" customHeight="1" x14ac:dyDescent="0.15"/>
    <row r="939" ht="17.25" customHeight="1" x14ac:dyDescent="0.15"/>
    <row r="940" ht="17.25" customHeight="1" x14ac:dyDescent="0.15"/>
    <row r="941" ht="17.25" customHeight="1" x14ac:dyDescent="0.15"/>
    <row r="942" ht="17.25" customHeight="1" x14ac:dyDescent="0.15"/>
    <row r="943" ht="17.25" customHeight="1" x14ac:dyDescent="0.15"/>
    <row r="944" ht="17.25" customHeight="1" x14ac:dyDescent="0.15"/>
    <row r="945" ht="17.25" customHeight="1" x14ac:dyDescent="0.15"/>
    <row r="946" ht="17.25" customHeight="1" x14ac:dyDescent="0.15"/>
    <row r="947" ht="17.25" customHeight="1" x14ac:dyDescent="0.15"/>
    <row r="948" ht="17.25" customHeight="1" x14ac:dyDescent="0.15"/>
    <row r="949" ht="17.25" customHeight="1" x14ac:dyDescent="0.15"/>
    <row r="950" ht="17.25" customHeight="1" x14ac:dyDescent="0.15"/>
    <row r="951" ht="17.25" customHeight="1" x14ac:dyDescent="0.15"/>
    <row r="952" ht="17.25" customHeight="1" x14ac:dyDescent="0.15"/>
    <row r="953" ht="17.25" customHeight="1" x14ac:dyDescent="0.15"/>
    <row r="954" ht="17.25" customHeight="1" x14ac:dyDescent="0.15"/>
    <row r="955" ht="17.25" customHeight="1" x14ac:dyDescent="0.15"/>
    <row r="956" ht="17.25" customHeight="1" x14ac:dyDescent="0.15"/>
    <row r="957" ht="17.25" customHeight="1" x14ac:dyDescent="0.15"/>
    <row r="958" ht="17.25" customHeight="1" x14ac:dyDescent="0.15"/>
    <row r="959" ht="17.25" customHeight="1" x14ac:dyDescent="0.15"/>
    <row r="960" ht="17.25" customHeight="1" x14ac:dyDescent="0.15"/>
    <row r="961" ht="17.25" customHeight="1" x14ac:dyDescent="0.15"/>
    <row r="962" ht="17.25" customHeight="1" x14ac:dyDescent="0.15"/>
    <row r="963" ht="17.25" customHeight="1" x14ac:dyDescent="0.15"/>
    <row r="964" ht="17.25" customHeight="1" x14ac:dyDescent="0.15"/>
    <row r="965" ht="17.25" customHeight="1" x14ac:dyDescent="0.15"/>
    <row r="966" ht="17.25" customHeight="1" x14ac:dyDescent="0.15"/>
    <row r="967" ht="17.25" customHeight="1" x14ac:dyDescent="0.15"/>
    <row r="968" ht="17.25" customHeight="1" x14ac:dyDescent="0.15"/>
    <row r="969" ht="17.25" customHeight="1" x14ac:dyDescent="0.15"/>
    <row r="970" ht="17.25" customHeight="1" x14ac:dyDescent="0.15"/>
    <row r="971" ht="17.25" customHeight="1" x14ac:dyDescent="0.15"/>
    <row r="972" ht="17.25" customHeight="1" x14ac:dyDescent="0.15"/>
    <row r="973" ht="17.25" customHeight="1" x14ac:dyDescent="0.15"/>
    <row r="974" ht="17.25" customHeight="1" x14ac:dyDescent="0.15"/>
    <row r="975" ht="17.25" customHeight="1" x14ac:dyDescent="0.15"/>
    <row r="976" ht="17.25" customHeight="1" x14ac:dyDescent="0.15"/>
    <row r="977" ht="17.25" customHeight="1" x14ac:dyDescent="0.15"/>
    <row r="978" ht="17.25" customHeight="1" x14ac:dyDescent="0.15"/>
    <row r="979" ht="17.25" customHeight="1" x14ac:dyDescent="0.15"/>
    <row r="980" ht="17.25" customHeight="1" x14ac:dyDescent="0.15"/>
    <row r="981" ht="17.25" customHeight="1" x14ac:dyDescent="0.15"/>
    <row r="982" ht="17.25" customHeight="1" x14ac:dyDescent="0.15"/>
    <row r="983" ht="17.25" customHeight="1" x14ac:dyDescent="0.15"/>
    <row r="984" ht="17.25" customHeight="1" x14ac:dyDescent="0.15"/>
    <row r="985" ht="17.25" customHeight="1" x14ac:dyDescent="0.15"/>
    <row r="986" ht="17.25" customHeight="1" x14ac:dyDescent="0.15"/>
    <row r="987" ht="17.25" customHeight="1" x14ac:dyDescent="0.15"/>
    <row r="988" ht="17.25" customHeight="1" x14ac:dyDescent="0.15"/>
    <row r="989" ht="17.25" customHeight="1" x14ac:dyDescent="0.15"/>
    <row r="990" ht="17.25" customHeight="1" x14ac:dyDescent="0.15"/>
    <row r="991" ht="17.25" customHeight="1" x14ac:dyDescent="0.15"/>
    <row r="992" ht="17.25" customHeight="1" x14ac:dyDescent="0.15"/>
    <row r="993" ht="17.25" customHeight="1" x14ac:dyDescent="0.15"/>
    <row r="994" ht="17.25" customHeight="1" x14ac:dyDescent="0.15"/>
    <row r="995" ht="17.25" customHeight="1" x14ac:dyDescent="0.15"/>
    <row r="996" ht="17.25" customHeight="1" x14ac:dyDescent="0.15"/>
    <row r="997" ht="17.25" customHeight="1" x14ac:dyDescent="0.15"/>
    <row r="998" ht="17.25" customHeight="1" x14ac:dyDescent="0.15"/>
    <row r="999" ht="17.25" customHeight="1" x14ac:dyDescent="0.15"/>
    <row r="1000" ht="17.25" customHeight="1" x14ac:dyDescent="0.15"/>
    <row r="1001" ht="17.25" customHeight="1" x14ac:dyDescent="0.15"/>
    <row r="1002" ht="17.25" customHeight="1" x14ac:dyDescent="0.15"/>
    <row r="1003" ht="17.25" customHeight="1" x14ac:dyDescent="0.15"/>
    <row r="1004" ht="17.25" customHeight="1" x14ac:dyDescent="0.15"/>
    <row r="1005" ht="17.25" customHeight="1" x14ac:dyDescent="0.15"/>
    <row r="1006" ht="17.25" customHeight="1" x14ac:dyDescent="0.15"/>
    <row r="1007" ht="17.25" customHeight="1" x14ac:dyDescent="0.15"/>
    <row r="1008" ht="17.25" customHeight="1" x14ac:dyDescent="0.15"/>
    <row r="1009" ht="17.25" customHeight="1" x14ac:dyDescent="0.15"/>
    <row r="1010" ht="17.25" customHeight="1" x14ac:dyDescent="0.15"/>
    <row r="1011" ht="17.25" customHeight="1" x14ac:dyDescent="0.15"/>
    <row r="1012" ht="17.25" customHeight="1" x14ac:dyDescent="0.15"/>
    <row r="1013" ht="17.25" customHeight="1" x14ac:dyDescent="0.15"/>
    <row r="1014" ht="17.25" customHeight="1" x14ac:dyDescent="0.15"/>
    <row r="1015" ht="17.25" customHeight="1" x14ac:dyDescent="0.15"/>
    <row r="1016" ht="17.25" customHeight="1" x14ac:dyDescent="0.15"/>
    <row r="1017" ht="17.25" customHeight="1" x14ac:dyDescent="0.15"/>
    <row r="1018" ht="17.25" customHeight="1" x14ac:dyDescent="0.15"/>
    <row r="1019" ht="17.25" customHeight="1" x14ac:dyDescent="0.15"/>
    <row r="1020" ht="17.25" customHeight="1" x14ac:dyDescent="0.15"/>
    <row r="1021" ht="17.25" customHeight="1" x14ac:dyDescent="0.15"/>
    <row r="1022" ht="17.25" customHeight="1" x14ac:dyDescent="0.15"/>
    <row r="1023" ht="17.25" customHeight="1" x14ac:dyDescent="0.15"/>
    <row r="1024" ht="17.25" customHeight="1" x14ac:dyDescent="0.15"/>
    <row r="1025" ht="17.25" customHeight="1" x14ac:dyDescent="0.15"/>
    <row r="1026" ht="17.25" customHeight="1" x14ac:dyDescent="0.15"/>
    <row r="1027" ht="17.25" customHeight="1" x14ac:dyDescent="0.15"/>
    <row r="1028" ht="17.25" customHeight="1" x14ac:dyDescent="0.15"/>
    <row r="1029" ht="17.25" customHeight="1" x14ac:dyDescent="0.15"/>
    <row r="1030" ht="17.25" customHeight="1" x14ac:dyDescent="0.15"/>
    <row r="1031" ht="17.25" customHeight="1" x14ac:dyDescent="0.15"/>
    <row r="1032" ht="17.25" customHeight="1" x14ac:dyDescent="0.15"/>
    <row r="1033" ht="17.25" customHeight="1" x14ac:dyDescent="0.15"/>
    <row r="1034" ht="17.25" customHeight="1" x14ac:dyDescent="0.15"/>
    <row r="1035" ht="17.25" customHeight="1" x14ac:dyDescent="0.15"/>
    <row r="1036" ht="17.25" customHeight="1" x14ac:dyDescent="0.15"/>
    <row r="1037" ht="17.25" customHeight="1" x14ac:dyDescent="0.15"/>
    <row r="1038" ht="17.25" customHeight="1" x14ac:dyDescent="0.15"/>
    <row r="1039" ht="17.25" customHeight="1" x14ac:dyDescent="0.15"/>
    <row r="1040" ht="17.25" customHeight="1" x14ac:dyDescent="0.15"/>
    <row r="1041" ht="17.25" customHeight="1" x14ac:dyDescent="0.15"/>
    <row r="1042" ht="17.25" customHeight="1" x14ac:dyDescent="0.15"/>
    <row r="1043" ht="17.25" customHeight="1" x14ac:dyDescent="0.15"/>
    <row r="1044" ht="17.25" customHeight="1" x14ac:dyDescent="0.15"/>
    <row r="1045" ht="17.25" customHeight="1" x14ac:dyDescent="0.15"/>
    <row r="1046" ht="17.25" customHeight="1" x14ac:dyDescent="0.15"/>
    <row r="1047" ht="17.25" customHeight="1" x14ac:dyDescent="0.15"/>
    <row r="1048" ht="17.25" customHeight="1" x14ac:dyDescent="0.15"/>
    <row r="1049" ht="17.25" customHeight="1" x14ac:dyDescent="0.15"/>
    <row r="1050" ht="17.25" customHeight="1" x14ac:dyDescent="0.15"/>
    <row r="1051" ht="17.25" customHeight="1" x14ac:dyDescent="0.15"/>
    <row r="1052" ht="17.25" customHeight="1" x14ac:dyDescent="0.15"/>
    <row r="1053" ht="17.25" customHeight="1" x14ac:dyDescent="0.15"/>
    <row r="1054" ht="17.25" customHeight="1" x14ac:dyDescent="0.15"/>
    <row r="1055" ht="17.25" customHeight="1" x14ac:dyDescent="0.15"/>
    <row r="1056" ht="17.25" customHeight="1" x14ac:dyDescent="0.15"/>
    <row r="1057" ht="17.25" customHeight="1" x14ac:dyDescent="0.15"/>
    <row r="1058" ht="17.25" customHeight="1" x14ac:dyDescent="0.15"/>
    <row r="1059" ht="17.25" customHeight="1" x14ac:dyDescent="0.15"/>
    <row r="1060" ht="17.25" customHeight="1" x14ac:dyDescent="0.15"/>
    <row r="1061" ht="17.25" customHeight="1" x14ac:dyDescent="0.15"/>
    <row r="1062" ht="17.25" customHeight="1" x14ac:dyDescent="0.15"/>
    <row r="1063" ht="17.25" customHeight="1" x14ac:dyDescent="0.15"/>
    <row r="1064" ht="17.25" customHeight="1" x14ac:dyDescent="0.15"/>
    <row r="1065" ht="17.25" customHeight="1" x14ac:dyDescent="0.15"/>
    <row r="1066" ht="17.25" customHeight="1" x14ac:dyDescent="0.15"/>
    <row r="1067" ht="17.25" customHeight="1" x14ac:dyDescent="0.15"/>
    <row r="1068" ht="17.25" customHeight="1" x14ac:dyDescent="0.15"/>
    <row r="1069" ht="17.25" customHeight="1" x14ac:dyDescent="0.15"/>
    <row r="1070" ht="9.75" customHeight="1" x14ac:dyDescent="0.15"/>
    <row r="1071" ht="9.75" customHeight="1" x14ac:dyDescent="0.15"/>
    <row r="1072" ht="9.75" customHeight="1" x14ac:dyDescent="0.15"/>
    <row r="1073" ht="9.75" customHeight="1" x14ac:dyDescent="0.15"/>
    <row r="1074" ht="9.75" customHeight="1" x14ac:dyDescent="0.15"/>
    <row r="1075" ht="9.75" customHeight="1" x14ac:dyDescent="0.15"/>
    <row r="1076" ht="9.75" customHeight="1" x14ac:dyDescent="0.15"/>
    <row r="1077" ht="9.75" customHeight="1" x14ac:dyDescent="0.15"/>
    <row r="1078" ht="9.75" customHeight="1" x14ac:dyDescent="0.15"/>
    <row r="1079" ht="9.75" customHeight="1" x14ac:dyDescent="0.15"/>
    <row r="1080" ht="9.75" customHeight="1" x14ac:dyDescent="0.15"/>
    <row r="1081" ht="9.75" customHeight="1" x14ac:dyDescent="0.15"/>
    <row r="1082" ht="9.75" customHeight="1" x14ac:dyDescent="0.15"/>
    <row r="1083" ht="9.75" customHeight="1" x14ac:dyDescent="0.15"/>
    <row r="1084" ht="9.75" customHeight="1" x14ac:dyDescent="0.15"/>
    <row r="1085" ht="9.75" customHeight="1" x14ac:dyDescent="0.15"/>
    <row r="1086" ht="9.75" customHeight="1" x14ac:dyDescent="0.15"/>
    <row r="1087" ht="9.75" customHeight="1" x14ac:dyDescent="0.15"/>
    <row r="1088" ht="9.75" customHeight="1" x14ac:dyDescent="0.15"/>
    <row r="1089" ht="9.75" customHeight="1" x14ac:dyDescent="0.15"/>
    <row r="1090" ht="9.75" customHeight="1" x14ac:dyDescent="0.15"/>
    <row r="1091" ht="9.75" customHeight="1" x14ac:dyDescent="0.15"/>
    <row r="1092" ht="9.75" customHeight="1" x14ac:dyDescent="0.15"/>
    <row r="1093" ht="9.75" customHeight="1" x14ac:dyDescent="0.15"/>
    <row r="1094" ht="9.75" customHeight="1" x14ac:dyDescent="0.15"/>
    <row r="1095" ht="9.75" customHeight="1" x14ac:dyDescent="0.15"/>
    <row r="1096" ht="9.75" customHeight="1" x14ac:dyDescent="0.15"/>
    <row r="1097" ht="9.75" customHeight="1" x14ac:dyDescent="0.15"/>
    <row r="1098" ht="9.75" customHeight="1" x14ac:dyDescent="0.15"/>
    <row r="1099" ht="9.75" customHeight="1" x14ac:dyDescent="0.15"/>
    <row r="1100" ht="9.75" customHeight="1" x14ac:dyDescent="0.15"/>
    <row r="1101" ht="9.75" customHeight="1" x14ac:dyDescent="0.15"/>
    <row r="1102" ht="9.75" customHeight="1" x14ac:dyDescent="0.15"/>
    <row r="1103" ht="9.75" customHeight="1" x14ac:dyDescent="0.15"/>
    <row r="1104" ht="9.75" customHeight="1" x14ac:dyDescent="0.15"/>
    <row r="1105" ht="9.75" customHeight="1" x14ac:dyDescent="0.15"/>
    <row r="1106" ht="9.75" customHeight="1" x14ac:dyDescent="0.15"/>
    <row r="1107" ht="9.75" customHeight="1" x14ac:dyDescent="0.15"/>
    <row r="1108" ht="9.75" customHeight="1" x14ac:dyDescent="0.15"/>
    <row r="1109" ht="9.75" customHeight="1" x14ac:dyDescent="0.15"/>
    <row r="1110" ht="9.75" customHeight="1" x14ac:dyDescent="0.15"/>
    <row r="1111" ht="9.75" customHeight="1" x14ac:dyDescent="0.15"/>
    <row r="1112" ht="9.75" customHeight="1" x14ac:dyDescent="0.15"/>
    <row r="1113" ht="9.75" customHeight="1" x14ac:dyDescent="0.15"/>
    <row r="1114" ht="9.75" customHeight="1" x14ac:dyDescent="0.15"/>
    <row r="1115" ht="9.75" customHeight="1" x14ac:dyDescent="0.15"/>
    <row r="1116" ht="9.75" customHeight="1" x14ac:dyDescent="0.15"/>
    <row r="1117" ht="9.75" customHeight="1" x14ac:dyDescent="0.15"/>
    <row r="1118" ht="9.75" customHeight="1" x14ac:dyDescent="0.15"/>
    <row r="1119" ht="9.75" customHeight="1" x14ac:dyDescent="0.15"/>
    <row r="1120" ht="9.75" customHeight="1" x14ac:dyDescent="0.15"/>
    <row r="1121" ht="9.75" customHeight="1" x14ac:dyDescent="0.15"/>
    <row r="1122" ht="9.75" customHeight="1" x14ac:dyDescent="0.15"/>
    <row r="1123" ht="9.75" customHeight="1" x14ac:dyDescent="0.15"/>
    <row r="1124" ht="9.75" customHeight="1" x14ac:dyDescent="0.15"/>
    <row r="1125" ht="9.75" customHeight="1" x14ac:dyDescent="0.15"/>
    <row r="1126" ht="9.75" customHeight="1" x14ac:dyDescent="0.15"/>
    <row r="1127" ht="9.75" customHeight="1" x14ac:dyDescent="0.15"/>
    <row r="1128" ht="9.75" customHeight="1" x14ac:dyDescent="0.15"/>
    <row r="1129" ht="9.75" customHeight="1" x14ac:dyDescent="0.15"/>
    <row r="1130" ht="9.75" customHeight="1" x14ac:dyDescent="0.15"/>
    <row r="1131" ht="9.75" customHeight="1" x14ac:dyDescent="0.15"/>
    <row r="1132" ht="9.75" customHeight="1" x14ac:dyDescent="0.15"/>
    <row r="1133" ht="9.75" customHeight="1" x14ac:dyDescent="0.15"/>
    <row r="1134" ht="9.75" customHeight="1" x14ac:dyDescent="0.15"/>
    <row r="1135" ht="9.75" customHeight="1" x14ac:dyDescent="0.15"/>
    <row r="1136" ht="9.75" customHeight="1" x14ac:dyDescent="0.15"/>
    <row r="1137" ht="9.75" customHeight="1" x14ac:dyDescent="0.15"/>
    <row r="1138" ht="9.75" customHeight="1" x14ac:dyDescent="0.15"/>
    <row r="1139" ht="9.75" customHeight="1" x14ac:dyDescent="0.15"/>
    <row r="1140" ht="9.75" customHeight="1" x14ac:dyDescent="0.15"/>
    <row r="1141" ht="9.75" customHeight="1" x14ac:dyDescent="0.15"/>
    <row r="1142" ht="9.75" customHeight="1" x14ac:dyDescent="0.15"/>
    <row r="1143" ht="9.75" customHeight="1" x14ac:dyDescent="0.15"/>
    <row r="1144" ht="9.75" customHeight="1" x14ac:dyDescent="0.15"/>
    <row r="1145" ht="9.75" customHeight="1" x14ac:dyDescent="0.15"/>
    <row r="1146" ht="9.75" customHeight="1" x14ac:dyDescent="0.15"/>
    <row r="1147" ht="9.75" customHeight="1" x14ac:dyDescent="0.15"/>
    <row r="1148" ht="9.75" customHeight="1" x14ac:dyDescent="0.15"/>
    <row r="1149" ht="9.75" customHeight="1" x14ac:dyDescent="0.15"/>
    <row r="1150" ht="9.75" customHeight="1" x14ac:dyDescent="0.15"/>
    <row r="1151" ht="9.75" customHeight="1" x14ac:dyDescent="0.15"/>
    <row r="1152" ht="9.75" customHeight="1" x14ac:dyDescent="0.15"/>
    <row r="1153" ht="9.75" customHeight="1" x14ac:dyDescent="0.15"/>
    <row r="1154" ht="9.75" customHeight="1" x14ac:dyDescent="0.15"/>
    <row r="1155" ht="9.75" customHeight="1" x14ac:dyDescent="0.15"/>
    <row r="1156" ht="9.75" customHeight="1" x14ac:dyDescent="0.15"/>
    <row r="1157" ht="9.75" customHeight="1" x14ac:dyDescent="0.15"/>
    <row r="1158" ht="9.75" customHeight="1" x14ac:dyDescent="0.15"/>
    <row r="1159" ht="9.75" customHeight="1" x14ac:dyDescent="0.15"/>
    <row r="1160" ht="9.75" customHeight="1" x14ac:dyDescent="0.15"/>
    <row r="1161" ht="9.75" customHeight="1" x14ac:dyDescent="0.15"/>
    <row r="1162" ht="9.75" customHeight="1" x14ac:dyDescent="0.15"/>
    <row r="1163" ht="9.75" customHeight="1" x14ac:dyDescent="0.15"/>
    <row r="1164" ht="9.75" customHeight="1" x14ac:dyDescent="0.15"/>
    <row r="1165" ht="9.75" customHeight="1" x14ac:dyDescent="0.15"/>
    <row r="1166" ht="9.75" customHeight="1" x14ac:dyDescent="0.15"/>
    <row r="1167" ht="9.75" customHeight="1" x14ac:dyDescent="0.15"/>
    <row r="1168" ht="9.75" customHeight="1" x14ac:dyDescent="0.15"/>
    <row r="1169" ht="9.75" customHeight="1" x14ac:dyDescent="0.15"/>
    <row r="1170" ht="9.75" customHeight="1" x14ac:dyDescent="0.15"/>
    <row r="1171" ht="9.75" customHeight="1" x14ac:dyDescent="0.15"/>
    <row r="1172" ht="9.75" customHeight="1" x14ac:dyDescent="0.15"/>
    <row r="1173" ht="9.75" customHeight="1" x14ac:dyDescent="0.15"/>
    <row r="1174" ht="9.75" customHeight="1" x14ac:dyDescent="0.15"/>
    <row r="1175" ht="9.75" customHeight="1" x14ac:dyDescent="0.15"/>
    <row r="1176" ht="9.75" customHeight="1" x14ac:dyDescent="0.15"/>
    <row r="1177" ht="9.75" customHeight="1" x14ac:dyDescent="0.15"/>
    <row r="1178" ht="9.75" customHeight="1" x14ac:dyDescent="0.15"/>
    <row r="1179" ht="9.75" customHeight="1" x14ac:dyDescent="0.15"/>
    <row r="1180" ht="9.75" customHeight="1" x14ac:dyDescent="0.15"/>
    <row r="1181" ht="9.75" customHeight="1" x14ac:dyDescent="0.15"/>
    <row r="1182" ht="9.75" customHeight="1" x14ac:dyDescent="0.15"/>
    <row r="1183" ht="9.75" customHeight="1" x14ac:dyDescent="0.15"/>
    <row r="1184" ht="9.75" customHeight="1" x14ac:dyDescent="0.15"/>
    <row r="1185" ht="9.75" customHeight="1" x14ac:dyDescent="0.15"/>
    <row r="1186" ht="9.75" customHeight="1" x14ac:dyDescent="0.15"/>
    <row r="1187" ht="9.75" customHeight="1" x14ac:dyDescent="0.15"/>
    <row r="1188" ht="9.75" customHeight="1" x14ac:dyDescent="0.15"/>
    <row r="1189" ht="9.75" customHeight="1" x14ac:dyDescent="0.15"/>
    <row r="1190" ht="9.75" customHeight="1" x14ac:dyDescent="0.15"/>
    <row r="1191" ht="9.75" customHeight="1" x14ac:dyDescent="0.15"/>
    <row r="1192" ht="9.75" customHeight="1" x14ac:dyDescent="0.15"/>
    <row r="1193" ht="9.75" customHeight="1" x14ac:dyDescent="0.15"/>
    <row r="1194" ht="9.75" customHeight="1" x14ac:dyDescent="0.15"/>
    <row r="1195" ht="9.75" customHeight="1" x14ac:dyDescent="0.15"/>
    <row r="1196" ht="9.75" customHeight="1" x14ac:dyDescent="0.15"/>
    <row r="1197" ht="9.75" customHeight="1" x14ac:dyDescent="0.15"/>
    <row r="1198" ht="9.75" customHeight="1" x14ac:dyDescent="0.15"/>
    <row r="1199" ht="9.75" customHeight="1" x14ac:dyDescent="0.15"/>
    <row r="1200" ht="9.75" customHeight="1" x14ac:dyDescent="0.15"/>
    <row r="1201" ht="9.75" customHeight="1" x14ac:dyDescent="0.15"/>
    <row r="1202" ht="9.75" customHeight="1" x14ac:dyDescent="0.15"/>
    <row r="1203" ht="9.75" customHeight="1" x14ac:dyDescent="0.15"/>
    <row r="1204" ht="9.75" customHeight="1" x14ac:dyDescent="0.15"/>
    <row r="1205" ht="9.75" customHeight="1" x14ac:dyDescent="0.15"/>
    <row r="1206" ht="9.75" customHeight="1" x14ac:dyDescent="0.15"/>
    <row r="1207" ht="9.75" customHeight="1" x14ac:dyDescent="0.15"/>
    <row r="1208" ht="9.75" customHeight="1" x14ac:dyDescent="0.15"/>
    <row r="1209" ht="9.75" customHeight="1" x14ac:dyDescent="0.15"/>
    <row r="1210" ht="9.75" customHeight="1" x14ac:dyDescent="0.15"/>
    <row r="1211" ht="9.75" customHeight="1" x14ac:dyDescent="0.15"/>
    <row r="1212" ht="9.75" customHeight="1" x14ac:dyDescent="0.15"/>
    <row r="1213" ht="9.75" customHeight="1" x14ac:dyDescent="0.15"/>
    <row r="1214" ht="9.75" customHeight="1" x14ac:dyDescent="0.15"/>
    <row r="1215" ht="9.75" customHeight="1" x14ac:dyDescent="0.15"/>
    <row r="1216" ht="9.75" customHeight="1" x14ac:dyDescent="0.15"/>
    <row r="1217" ht="9.75" customHeight="1" x14ac:dyDescent="0.15"/>
    <row r="1218" ht="9.75" customHeight="1" x14ac:dyDescent="0.15"/>
    <row r="1219" ht="9.75" customHeight="1" x14ac:dyDescent="0.15"/>
    <row r="1220" ht="9.75" customHeight="1" x14ac:dyDescent="0.15"/>
    <row r="1221" ht="9.75" customHeight="1" x14ac:dyDescent="0.15"/>
    <row r="1222" ht="9.75" customHeight="1" x14ac:dyDescent="0.15"/>
    <row r="1223" ht="9.75" customHeight="1" x14ac:dyDescent="0.15"/>
    <row r="1224" ht="9.75" customHeight="1" x14ac:dyDescent="0.15"/>
    <row r="1225" ht="9.75" customHeight="1" x14ac:dyDescent="0.15"/>
    <row r="1226" ht="9.75" customHeight="1" x14ac:dyDescent="0.15"/>
    <row r="1227" ht="9.75" customHeight="1" x14ac:dyDescent="0.15"/>
    <row r="1228" ht="9.75" customHeight="1" x14ac:dyDescent="0.15"/>
    <row r="1229" ht="9.75" customHeight="1" x14ac:dyDescent="0.15"/>
    <row r="1230" ht="9.75" customHeight="1" x14ac:dyDescent="0.15"/>
    <row r="1231" ht="9.75" customHeight="1" x14ac:dyDescent="0.15"/>
    <row r="1232" ht="9.75" customHeight="1" x14ac:dyDescent="0.15"/>
    <row r="1233" ht="9.75" customHeight="1" x14ac:dyDescent="0.15"/>
    <row r="1234" ht="9.75" customHeight="1" x14ac:dyDescent="0.15"/>
    <row r="1235" ht="9.75" customHeight="1" x14ac:dyDescent="0.15"/>
    <row r="1236" ht="9.75" customHeight="1" x14ac:dyDescent="0.15"/>
    <row r="1237" ht="9.75" customHeight="1" x14ac:dyDescent="0.15"/>
    <row r="1238" ht="9.75" customHeight="1" x14ac:dyDescent="0.15"/>
    <row r="1239" ht="9.75" customHeight="1" x14ac:dyDescent="0.15"/>
    <row r="1240" ht="9.75" customHeight="1" x14ac:dyDescent="0.15"/>
    <row r="1241" ht="9.75" customHeight="1" x14ac:dyDescent="0.15"/>
  </sheetData>
  <sheetProtection password="C69B" sheet="1" objects="1" scenarios="1"/>
  <mergeCells count="38">
    <mergeCell ref="C37:I37"/>
    <mergeCell ref="K11:P11"/>
    <mergeCell ref="B1:C1"/>
    <mergeCell ref="C2:D2"/>
    <mergeCell ref="C33:D33"/>
    <mergeCell ref="C4:Q8"/>
    <mergeCell ref="H30:Q30"/>
    <mergeCell ref="J27:J28"/>
    <mergeCell ref="N22:N23"/>
    <mergeCell ref="O22:O23"/>
    <mergeCell ref="J19:K20"/>
    <mergeCell ref="K27:M28"/>
    <mergeCell ref="C28:D28"/>
    <mergeCell ref="F28:I28"/>
    <mergeCell ref="C12:D12"/>
    <mergeCell ref="C13:C15"/>
    <mergeCell ref="I40:Q40"/>
    <mergeCell ref="C45:R50"/>
    <mergeCell ref="N19:N20"/>
    <mergeCell ref="O19:O20"/>
    <mergeCell ref="C19:C20"/>
    <mergeCell ref="C22:C23"/>
    <mergeCell ref="D22:D23"/>
    <mergeCell ref="H22:I23"/>
    <mergeCell ref="D19:D20"/>
    <mergeCell ref="E19:E20"/>
    <mergeCell ref="J22:J23"/>
    <mergeCell ref="K22:K23"/>
    <mergeCell ref="F19:F20"/>
    <mergeCell ref="G19:G20"/>
    <mergeCell ref="C30:D30"/>
    <mergeCell ref="E30:G30"/>
    <mergeCell ref="C27:D27"/>
    <mergeCell ref="E27:E28"/>
    <mergeCell ref="F27:I27"/>
    <mergeCell ref="H19:I20"/>
    <mergeCell ref="E22:E23"/>
    <mergeCell ref="F22:G23"/>
  </mergeCells>
  <phoneticPr fontId="2"/>
  <dataValidations count="2">
    <dataValidation type="list" allowBlank="1" showInputMessage="1" showErrorMessage="1" sqref="I17">
      <formula1>$O$12:$P$12</formula1>
    </dataValidation>
    <dataValidation type="list" allowBlank="1" showInputMessage="1" showErrorMessage="1" sqref="P10">
      <formula1>$U$11:$AF$11</formula1>
    </dataValidation>
  </dataValidations>
  <pageMargins left="0.39370078740157483" right="0.19685039370078736" top="0.39370078740157483" bottom="0.35433070866141736" header="0.31496062992125984" footer="0.35433070866141736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貸付申請書</vt:lpstr>
      <vt:lpstr>貸付申請書見本（法人）</vt:lpstr>
      <vt:lpstr>貸付申請書見本（個人事業主）</vt:lpstr>
      <vt:lpstr>貸付額算定表　①法人</vt:lpstr>
      <vt:lpstr>貸付額算定表　②青色申告</vt:lpstr>
      <vt:lpstr>貸付額算定表　③白色申告</vt:lpstr>
      <vt:lpstr>貸付額算定表　④2019年設立・開業</vt:lpstr>
      <vt:lpstr>貸付額算定表　⑤季節性</vt:lpstr>
      <vt:lpstr>貸付額算定表　⑥季節性（事業年度をまたぐ場合）</vt:lpstr>
      <vt:lpstr>貸付額算定表　①法人　記入例</vt:lpstr>
      <vt:lpstr>貸付額算定表　②青色申告　記入例</vt:lpstr>
      <vt:lpstr>貸付額算定表　③白色申告　記入例</vt:lpstr>
      <vt:lpstr>貸付額算定表　④2019年設立・開業　記入例</vt:lpstr>
      <vt:lpstr>貸付額算定表　⑤季節性　記入例</vt:lpstr>
      <vt:lpstr>貸付額算定表　⑥季節性（事業年度をまたぐ場合）　記入例</vt:lpstr>
      <vt:lpstr>'貸付額算定表　①法人'!Print_Area</vt:lpstr>
      <vt:lpstr>'貸付額算定表　①法人　記入例'!Print_Area</vt:lpstr>
      <vt:lpstr>'貸付額算定表　②青色申告'!Print_Area</vt:lpstr>
      <vt:lpstr>'貸付額算定表　②青色申告　記入例'!Print_Area</vt:lpstr>
      <vt:lpstr>'貸付額算定表　③白色申告'!Print_Area</vt:lpstr>
      <vt:lpstr>'貸付額算定表　③白色申告　記入例'!Print_Area</vt:lpstr>
      <vt:lpstr>'貸付額算定表　④2019年設立・開業'!Print_Area</vt:lpstr>
      <vt:lpstr>'貸付額算定表　④2019年設立・開業　記入例'!Print_Area</vt:lpstr>
      <vt:lpstr>'貸付額算定表　⑤季節性'!Print_Area</vt:lpstr>
      <vt:lpstr>'貸付額算定表　⑤季節性　記入例'!Print_Area</vt:lpstr>
      <vt:lpstr>'貸付額算定表　⑥季節性（事業年度をまたぐ場合）'!Print_Area</vt:lpstr>
      <vt:lpstr>'貸付額算定表　⑥季節性（事業年度をまたぐ場合）　記入例'!Print_Area</vt:lpstr>
      <vt:lpstr>貸付申請書!Print_Area</vt:lpstr>
      <vt:lpstr>'貸付申請書見本（個人事業主）'!Print_Area</vt:lpstr>
      <vt:lpstr>'貸付申請書見本（法人）'!Print_Area</vt:lpstr>
    </vt:vector>
  </TitlesOfParts>
  <Company>茨城県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茨城県</dc:creator>
  <cp:lastModifiedBy>茨城県</cp:lastModifiedBy>
  <cp:lastPrinted>2020-05-08T02:27:18Z</cp:lastPrinted>
  <dcterms:created xsi:type="dcterms:W3CDTF">2020-04-30T10:34:47Z</dcterms:created>
  <dcterms:modified xsi:type="dcterms:W3CDTF">2020-05-08T12:29:52Z</dcterms:modified>
</cp:coreProperties>
</file>